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9855" activeTab="2"/>
  </bookViews>
  <sheets>
    <sheet name="příjmy 2012" sheetId="1" r:id="rId1"/>
    <sheet name="výdaje 201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<sst xmlns="http://schemas.openxmlformats.org/spreadsheetml/2006/main" count="237" uniqueCount="195">
  <si>
    <t>komunální služby</t>
  </si>
  <si>
    <t>informační centrum</t>
  </si>
  <si>
    <t>Město Švihov</t>
  </si>
  <si>
    <t>P ř í j m y  :</t>
  </si>
  <si>
    <t>daň z přidané hodnoty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</si>
  <si>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</si>
  <si>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</si>
  <si>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</si>
  <si>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</si>
  <si>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správní poplatky</t>
  </si>
  <si>
    <t>sankční poplatek - kouřné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</si>
  <si>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</si>
  <si>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</si>
  <si>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</si>
  <si>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</si>
  <si>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</si>
  <si>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</si>
  <si>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</si>
  <si>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knihovny</t>
  </si>
  <si>
    <t>kulturní dům</t>
  </si>
  <si>
    <t>vlastní kulturní akce</t>
  </si>
  <si>
    <t>zdravotní středisko</t>
  </si>
  <si>
    <t>bytové hospodářství</t>
  </si>
  <si>
    <t>za služby na hřbitově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</si>
  <si>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</si>
  <si>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</si>
  <si>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</si>
  <si>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</si>
  <si>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</si>
  <si>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</si>
  <si>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</si>
  <si>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C E L K E M     P Ř Í J M Y  :</t>
  </si>
  <si>
    <t>provoz parkoviště</t>
  </si>
  <si>
    <t>doprava-komunikace</t>
  </si>
  <si>
    <t>dopravní obslužnost Plzeňskému kraji</t>
  </si>
  <si>
    <t>příspěvek MŠ a ZŠ Švihov</t>
  </si>
  <si>
    <t>kulturní dům Švihov</t>
  </si>
  <si>
    <t>kroniky</t>
  </si>
  <si>
    <t>veřejný rozhlas</t>
  </si>
  <si>
    <t>sbor pro občanské záležitosti</t>
  </si>
  <si>
    <t>veřejné osvětlení</t>
  </si>
  <si>
    <t>hřbitov</t>
  </si>
  <si>
    <t>skládky PDO</t>
  </si>
  <si>
    <t>dům s pečovatelskou službou</t>
  </si>
  <si>
    <t>požární ochrana</t>
  </si>
  <si>
    <t>městské zastupitelstvo</t>
  </si>
  <si>
    <t>činnost vnitřní správy</t>
  </si>
  <si>
    <t>závodní stravování</t>
  </si>
  <si>
    <t>členské příspěvky spolkům</t>
  </si>
  <si>
    <t>příspěvky spolkům a organizacím</t>
  </si>
  <si>
    <t>platby daní a poplatků</t>
  </si>
  <si>
    <t>úroky z úvěru - 32 b.j.</t>
  </si>
  <si>
    <t>pojištění majetku města</t>
  </si>
  <si>
    <t xml:space="preserve">výkup pozemků </t>
  </si>
  <si>
    <t xml:space="preserve">ÚP poradenství </t>
  </si>
  <si>
    <t>rozpočet</t>
  </si>
  <si>
    <t>úroky z půjček od obyvatelstva - FRB</t>
  </si>
  <si>
    <t>splátky půjček od obyvatelstva - FRB</t>
  </si>
  <si>
    <t>přijaté náhrad - RETELA -elektroodpad</t>
  </si>
  <si>
    <t>sociální fond</t>
  </si>
  <si>
    <t>správa obcí</t>
  </si>
  <si>
    <t>Fond rozvoje bydlení</t>
  </si>
  <si>
    <t>nájmy z pozemků</t>
  </si>
  <si>
    <t>pronájem movitého majetku města</t>
  </si>
  <si>
    <t>projekty EU - projektové žádosti</t>
  </si>
  <si>
    <t>projekt ESF - Síť komunitních škol v Pošumaví</t>
  </si>
  <si>
    <t>pronájem hrobových míst</t>
  </si>
  <si>
    <t>1211</t>
  </si>
  <si>
    <t>0008-33922132</t>
  </si>
  <si>
    <t>36122132+3122</t>
  </si>
  <si>
    <t>13233-4116</t>
  </si>
  <si>
    <t>Sociální fond</t>
  </si>
  <si>
    <t>lesní hosposářství</t>
  </si>
  <si>
    <t>10312111</t>
  </si>
  <si>
    <t>lesy Dolany</t>
  </si>
  <si>
    <t>splašková kanalizace+ČOV</t>
  </si>
  <si>
    <t>vodní hospodářství - vodovod</t>
  </si>
  <si>
    <t>Zpravodaj Švihováček</t>
  </si>
  <si>
    <t>přijaté náhrady EKO KOM</t>
  </si>
  <si>
    <t>NIV dotace ESF</t>
  </si>
  <si>
    <t>NIV dotace - Inovace bez legrace</t>
  </si>
  <si>
    <t>lesní hospodářství</t>
  </si>
  <si>
    <t>splašková kanalizace +ČOV</t>
  </si>
  <si>
    <t>dešťová kanalizace</t>
  </si>
  <si>
    <t>údržba veřejné zeleně</t>
  </si>
  <si>
    <t>převod dotace škole-Inovace bez legrace</t>
  </si>
  <si>
    <t>zpravodaj Švihováček</t>
  </si>
  <si>
    <t>oprava fasády radnice</t>
  </si>
  <si>
    <t xml:space="preserve"> projekt partnerství s obcí Traitsching</t>
  </si>
  <si>
    <t>finanční vypořádání roku 2011</t>
  </si>
  <si>
    <t>výměna oken v MŠ - II.etapa</t>
  </si>
  <si>
    <t>skutečnost</t>
  </si>
  <si>
    <t>%plnění</t>
  </si>
  <si>
    <t>NIV dotace - úřad práce</t>
  </si>
  <si>
    <t>příděl do sociálního fondu</t>
  </si>
  <si>
    <t>převody mezi účty</t>
  </si>
  <si>
    <t>NIVdotace Cíl3-propagace cyklost.38</t>
  </si>
  <si>
    <t>3800-22192329</t>
  </si>
  <si>
    <t>úplaty za zřízení věcného břemene</t>
  </si>
  <si>
    <t>inspekce živ.prostř.-pokuta-Zihos</t>
  </si>
  <si>
    <t>úhrady za zadávací PD</t>
  </si>
  <si>
    <t>sociální pomoc osobám v hmot.nouzi</t>
  </si>
  <si>
    <t>převody mezi běžnými účty</t>
  </si>
  <si>
    <t>BÚ ČS</t>
  </si>
  <si>
    <t>BÚ KB</t>
  </si>
  <si>
    <t>BÚ ČSOB</t>
  </si>
  <si>
    <t>BÚ ČS - účet LVH</t>
  </si>
  <si>
    <t>BÚ KB - ČOV</t>
  </si>
  <si>
    <t>ČSOB - devizový účet</t>
  </si>
  <si>
    <t>BÚ -KD-kult.dům</t>
  </si>
  <si>
    <t>FRB</t>
  </si>
  <si>
    <t>Stav finančních prostředků na účtech k 1. 1. 2012</t>
  </si>
  <si>
    <t>celkem účty k  1. 1. 2012</t>
  </si>
  <si>
    <r>
      <t xml:space="preserve">BÚ ČS - účet LVH - </t>
    </r>
    <r>
      <rPr>
        <b/>
        <sz val="10"/>
        <rFont val="Arial CE"/>
        <family val="2"/>
      </rPr>
      <t>ZRUŠEN</t>
    </r>
  </si>
  <si>
    <t>ČSOB - spořící účet</t>
  </si>
  <si>
    <t xml:space="preserve">v ý d a j e   </t>
  </si>
  <si>
    <t>NIV dotace pro školu-EU-peníze školám</t>
  </si>
  <si>
    <t>příspěvek na hospodařšní v lesích</t>
  </si>
  <si>
    <t>33123-4116</t>
  </si>
  <si>
    <t>1031-4122</t>
  </si>
  <si>
    <t>výtěžek z provozování loterií</t>
  </si>
  <si>
    <t>převod dotace škole-EU-peníze školám</t>
  </si>
  <si>
    <t>příspěvek obci Borovy-na provoz MŠ</t>
  </si>
  <si>
    <t>Euroreg.-vyúčt."Partnerství 2011"</t>
  </si>
  <si>
    <t>příjmy z prodeje pozemků</t>
  </si>
  <si>
    <t>- splátka úvěru</t>
  </si>
  <si>
    <t>PK-NIV dotace-školní zahrada</t>
  </si>
  <si>
    <t>3745-4122</t>
  </si>
  <si>
    <t>PK-INV dotace-PD cyklostezky 38</t>
  </si>
  <si>
    <t>3800-4222</t>
  </si>
  <si>
    <t>odvody za odnětí půdy - z.p.f.</t>
  </si>
  <si>
    <t>příjaté pojistné náhrady-MK Třebýcinka</t>
  </si>
  <si>
    <t>údržba zeleně-sekání ramenem</t>
  </si>
  <si>
    <t>nesplacený úvěr ČSOB - bytovky</t>
  </si>
  <si>
    <t>běžné účty celkem :</t>
  </si>
  <si>
    <t>fondové účty celkem :</t>
  </si>
  <si>
    <t>varovný systém obce</t>
  </si>
  <si>
    <t>dotace na volby do senátu</t>
  </si>
  <si>
    <t>98193-4111</t>
  </si>
  <si>
    <t>dotace na volby prezidenta</t>
  </si>
  <si>
    <t>98008-4111</t>
  </si>
  <si>
    <t>Cíl3</t>
  </si>
  <si>
    <t>dotace CÍL 3</t>
  </si>
  <si>
    <t>dotace CÍL3 - pro partnera</t>
  </si>
  <si>
    <t>PK-náhrada výdajů hasičů</t>
  </si>
  <si>
    <t>popl.za povolení napojení na dešť.kanal.</t>
  </si>
  <si>
    <t>4116,4216,3122,2329</t>
  </si>
  <si>
    <t>celkové příjmy k 31.12. 2012</t>
  </si>
  <si>
    <t>stavy peněžních prostředků na účtech k 31. 12. 2012</t>
  </si>
  <si>
    <r>
      <t xml:space="preserve">BÚ KB - ČOV- </t>
    </r>
    <r>
      <rPr>
        <b/>
        <sz val="10"/>
        <rFont val="Arial CE"/>
        <family val="2"/>
      </rPr>
      <t>ZRUŠEN</t>
    </r>
  </si>
  <si>
    <r>
      <t>ČSOB - devizový účet -</t>
    </r>
    <r>
      <rPr>
        <b/>
        <sz val="10"/>
        <rFont val="Arial CE"/>
        <family val="2"/>
      </rPr>
      <t>ZRUŠEN</t>
    </r>
  </si>
  <si>
    <r>
      <t xml:space="preserve">BÚ -KD-kult.dům </t>
    </r>
    <r>
      <rPr>
        <b/>
        <sz val="10"/>
        <rFont val="Arial CE"/>
        <family val="2"/>
      </rPr>
      <t>-ZRUŠEN</t>
    </r>
  </si>
  <si>
    <t>celkové výdaje k 31.12. 2012</t>
  </si>
  <si>
    <t>převod dotace škole-školní zahrada</t>
  </si>
  <si>
    <t>převod dotace CÍL3-do zahraničí</t>
  </si>
  <si>
    <t>volby do senátu</t>
  </si>
  <si>
    <t>volby prezidenta</t>
  </si>
  <si>
    <t>CELKEM VÝDAJE .</t>
  </si>
  <si>
    <t>Financování</t>
  </si>
  <si>
    <t>Závěrečný účet za rok 2012</t>
  </si>
  <si>
    <t xml:space="preserve"> </t>
  </si>
  <si>
    <t xml:space="preserve">  </t>
  </si>
  <si>
    <t>Zpráva o výsledku přezkumu hospodaření města za rok 2012.</t>
  </si>
  <si>
    <t>5.11.2012 - 7.11.2012 a závěrečné přezkoumání ve dnech 4.3.2013 - 6.3.2013.  Při provádění</t>
  </si>
  <si>
    <t xml:space="preserve">přezkoumání hospodaření města za rok 2012 podle zákona č. 420/2004 Sb., o přezkoumání </t>
  </si>
  <si>
    <t>hospodaření územních samosprávných celků a doborvolých svazků obcí, ve znění pozdějších</t>
  </si>
  <si>
    <t xml:space="preserve">předpisů nebyly zjištěny nedostatky. </t>
  </si>
  <si>
    <t>Navrhuje se, aby zastupitelstvo města schválilo výsledek hospodařneí za rok 2012 bez výhrad.</t>
  </si>
  <si>
    <t>Přezkoumání hospodařeí provedl Krajský úřad Plzňského kraje, a to dílčí přezkoumání ve dnech</t>
  </si>
  <si>
    <t>položka</t>
  </si>
  <si>
    <t>ZŠ a MŠ Švihov</t>
  </si>
  <si>
    <t>výnosy celkem</t>
  </si>
  <si>
    <t>náklady celkem</t>
  </si>
  <si>
    <t>výsledek hospodaření</t>
  </si>
  <si>
    <t>Rezervní fond</t>
  </si>
  <si>
    <t>Investiční fond</t>
  </si>
  <si>
    <t>odvod zřizovateli</t>
  </si>
  <si>
    <t>Fond odměn</t>
  </si>
  <si>
    <t>Návrh na rozdělení HV</t>
  </si>
  <si>
    <t>příděl do fondu odměn</t>
  </si>
  <si>
    <t>příděl do rezervního fondu</t>
  </si>
  <si>
    <t>Hospodaření příspěvkové organizace zřízené městem v r. 2012</t>
  </si>
  <si>
    <t>stav k 1.1. 2012(vč.výsl.hosp.z roku 2011)</t>
  </si>
  <si>
    <t>stav k 31.12. 2012</t>
  </si>
  <si>
    <t>stav k 1.1. 2012</t>
  </si>
  <si>
    <t>příděl během roku 2012</t>
  </si>
  <si>
    <t>použití během roku 2012</t>
  </si>
  <si>
    <t>stav k 31.12.2012</t>
  </si>
  <si>
    <t>stav k 1.1.2012</t>
  </si>
  <si>
    <t xml:space="preserve">      - z toho: účelové prostředky IBL</t>
  </si>
  <si>
    <t xml:space="preserve">                      nespotřebované dary z r. 2011</t>
  </si>
  <si>
    <t>přijaté dary v r. 2012</t>
  </si>
  <si>
    <t>přijatá účelová dotace IBL v r. 2012</t>
  </si>
  <si>
    <t>čerpání darů</t>
  </si>
  <si>
    <t>čerpání účelové dotace IBL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</si>
</sst>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8"/>
      <name val="MS Sans Serif"/>
      <family val="2"/>
    </font>
    <font>
      <b/>
      <sz val="14"/>
      <name val="MS Sans Serif"/>
      <family val="2"/>
    </font>
    <font>
      <b/>
      <sz val="11"/>
      <name val="MS Sans Serif"/>
      <family val="2"/>
    </font>
    <font>
      <sz val="8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4" fontId="0" fillId="0" borderId="0" xfId="38" applyNumberFormat="1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38" applyNumberFormat="1" applyFont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3" xfId="38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3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1" xfId="38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44" fontId="5" fillId="0" borderId="0" xfId="38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38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4" fillId="0" borderId="10" xfId="38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4" fontId="5" fillId="0" borderId="10" xfId="38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0" fillId="0" borderId="11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" fontId="0" fillId="0" borderId="10" xfId="38" applyNumberFormat="1" applyFont="1" applyBorder="1" applyAlignment="1">
      <alignment horizontal="right"/>
    </xf>
    <xf numFmtId="4" fontId="0" fillId="0" borderId="10" xfId="38" applyNumberFormat="1" applyFont="1" applyFill="1" applyBorder="1" applyAlignment="1">
      <alignment horizontal="right"/>
    </xf>
    <xf numFmtId="4" fontId="1" fillId="0" borderId="10" xfId="38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 horizontal="left"/>
    </xf>
    <xf numFmtId="4" fontId="0" fillId="0" borderId="17" xfId="38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4" fontId="1" fillId="0" borderId="12" xfId="38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" fontId="10" fillId="0" borderId="10" xfId="38" applyNumberFormat="1" applyFont="1" applyBorder="1" applyAlignment="1">
      <alignment/>
    </xf>
    <xf numFmtId="0" fontId="4" fillId="0" borderId="11" xfId="0" applyFont="1" applyBorder="1" applyAlignment="1">
      <alignment/>
    </xf>
    <xf numFmtId="44" fontId="4" fillId="0" borderId="11" xfId="38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/>
    </xf>
    <xf numFmtId="44" fontId="4" fillId="0" borderId="21" xfId="38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4" fontId="1" fillId="0" borderId="10" xfId="38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25">
      <selection activeCell="A152" sqref="A152"/>
    </sheetView>
  </sheetViews>
  <sheetFormatPr defaultColWidth="9.140625" defaultRowHeight="12.75"/>
  <cols>
    <col min="1" max="1" width="4.8515625" style="0" customWidth="1"/>
    <col min="2" max="2" width="37.28125" style="0" customWidth="1"/>
    <col min="3" max="3" width="15.7109375" style="29" customWidth="1"/>
    <col min="4" max="4" width="0.71875" style="3" customWidth="1"/>
    <col min="5" max="5" width="16.7109375" style="4" customWidth="1"/>
    <col min="6" max="6" width="15.28125" style="13" customWidth="1"/>
    <col min="7" max="7" width="8.140625" style="26" customWidth="1"/>
    <col min="9" max="9" width="11.28125" style="0" bestFit="1" customWidth="1"/>
    <col min="10" max="10" width="9.28125" style="0" bestFit="1" customWidth="1"/>
    <col min="11" max="11" width="12.28125" style="0" bestFit="1" customWidth="1"/>
  </cols>
  <sheetData>
    <row r="1" spans="2:7" ht="18" customHeight="1">
      <c r="B1" s="12" t="s">
        <v>2</v>
      </c>
      <c r="D1" s="13"/>
      <c r="E1" s="14"/>
      <c r="G1" s="24"/>
    </row>
    <row r="2" spans="2:7" ht="19.5">
      <c r="B2" s="15" t="s">
        <v>159</v>
      </c>
      <c r="D2" s="13"/>
      <c r="E2" s="14"/>
      <c r="G2" s="24"/>
    </row>
    <row r="3" spans="2:7" ht="6" customHeight="1">
      <c r="B3" s="15"/>
      <c r="D3" s="13"/>
      <c r="E3" s="14"/>
      <c r="G3" s="24"/>
    </row>
    <row r="4" spans="1:7" ht="12.75">
      <c r="A4" s="7">
        <v>1</v>
      </c>
      <c r="B4" s="53" t="s">
        <v>3</v>
      </c>
      <c r="C4" s="30"/>
      <c r="D4" s="6"/>
      <c r="E4" s="91" t="s">
        <v>55</v>
      </c>
      <c r="F4" s="92" t="s">
        <v>91</v>
      </c>
      <c r="G4" s="65" t="s">
        <v>92</v>
      </c>
    </row>
    <row r="5" spans="1:7" ht="12.75">
      <c r="A5" s="11">
        <v>2</v>
      </c>
      <c r="B5" s="18" t="s">
        <v>4</v>
      </c>
      <c r="C5" s="32" t="s">
        <v>67</v>
      </c>
      <c r="D5" s="18"/>
      <c r="E5" s="19">
        <v>5100000</v>
      </c>
      <c r="F5" s="20">
        <v>5468093</v>
      </c>
      <c r="G5" s="90">
        <f aca="true" t="shared" si="0" ref="G5:G51">F5/E5</f>
        <v>1.0721750980392157</v>
      </c>
    </row>
    <row r="6" spans="1:7" ht="12.75">
      <c r="A6" s="7">
        <v>3</v>
      </c>
      <c r="B6" s="6" t="s">
        <v>5</v>
      </c>
      <c r="C6" s="30">
        <v>1111</v>
      </c>
      <c r="D6" s="6"/>
      <c r="E6" s="21">
        <v>2400000</v>
      </c>
      <c r="F6" s="22">
        <v>2840940.84</v>
      </c>
      <c r="G6" s="25">
        <f t="shared" si="0"/>
        <v>1.18372535</v>
      </c>
    </row>
    <row r="7" spans="1:7" ht="12.75">
      <c r="A7" s="7">
        <v>4</v>
      </c>
      <c r="B7" s="6" t="s">
        <v>6</v>
      </c>
      <c r="C7" s="30">
        <v>1112</v>
      </c>
      <c r="D7" s="6"/>
      <c r="E7" s="21">
        <v>575000</v>
      </c>
      <c r="F7" s="22">
        <v>616184.23</v>
      </c>
      <c r="G7" s="25">
        <f t="shared" si="0"/>
        <v>1.071624747826087</v>
      </c>
    </row>
    <row r="8" spans="1:7" ht="12.75">
      <c r="A8" s="7">
        <v>5</v>
      </c>
      <c r="B8" s="6" t="s">
        <v>7</v>
      </c>
      <c r="C8" s="30">
        <v>1113</v>
      </c>
      <c r="D8" s="6"/>
      <c r="E8" s="21">
        <v>221000</v>
      </c>
      <c r="F8" s="22">
        <v>296454.85</v>
      </c>
      <c r="G8" s="25">
        <f t="shared" si="0"/>
        <v>1.341424660633484</v>
      </c>
    </row>
    <row r="9" spans="1:7" ht="12.75">
      <c r="A9" s="7">
        <v>6</v>
      </c>
      <c r="B9" s="6" t="s">
        <v>8</v>
      </c>
      <c r="C9" s="30">
        <v>1121</v>
      </c>
      <c r="D9" s="6"/>
      <c r="E9" s="21">
        <v>2800000</v>
      </c>
      <c r="F9" s="22">
        <v>2908725.22</v>
      </c>
      <c r="G9" s="25">
        <f t="shared" si="0"/>
        <v>1.0388304357142857</v>
      </c>
    </row>
    <row r="10" spans="1:7" ht="12.75">
      <c r="A10" s="7">
        <v>7</v>
      </c>
      <c r="B10" s="6" t="s">
        <v>9</v>
      </c>
      <c r="C10" s="30">
        <v>1361</v>
      </c>
      <c r="D10" s="6"/>
      <c r="E10" s="21">
        <v>50000</v>
      </c>
      <c r="F10" s="22">
        <v>46600</v>
      </c>
      <c r="G10" s="25">
        <f t="shared" si="0"/>
        <v>0.932</v>
      </c>
    </row>
    <row r="11" spans="1:7" ht="12.75">
      <c r="A11" s="7">
        <v>8</v>
      </c>
      <c r="B11" s="6" t="s">
        <v>10</v>
      </c>
      <c r="C11" s="30">
        <v>1332</v>
      </c>
      <c r="D11" s="6"/>
      <c r="E11" s="21">
        <v>5000</v>
      </c>
      <c r="F11" s="22">
        <v>13200</v>
      </c>
      <c r="G11" s="25">
        <f t="shared" si="0"/>
        <v>2.64</v>
      </c>
    </row>
    <row r="12" spans="1:7" ht="12.75">
      <c r="A12" s="7">
        <v>9</v>
      </c>
      <c r="B12" s="6" t="s">
        <v>11</v>
      </c>
      <c r="C12" s="30">
        <v>1341</v>
      </c>
      <c r="D12" s="6"/>
      <c r="E12" s="21">
        <v>30000</v>
      </c>
      <c r="F12" s="22">
        <v>37119</v>
      </c>
      <c r="G12" s="25">
        <f t="shared" si="0"/>
        <v>1.2373</v>
      </c>
    </row>
    <row r="13" spans="1:7" ht="12.75">
      <c r="A13" s="7">
        <v>10</v>
      </c>
      <c r="B13" s="6" t="s">
        <v>12</v>
      </c>
      <c r="C13" s="30">
        <v>1343</v>
      </c>
      <c r="D13" s="6"/>
      <c r="E13" s="21">
        <v>90000</v>
      </c>
      <c r="F13" s="22">
        <v>97216</v>
      </c>
      <c r="G13" s="25">
        <f t="shared" si="0"/>
        <v>1.0801777777777777</v>
      </c>
    </row>
    <row r="14" spans="1:7" ht="12.75">
      <c r="A14" s="7">
        <v>11</v>
      </c>
      <c r="B14" s="6" t="s">
        <v>13</v>
      </c>
      <c r="C14" s="30">
        <v>1344</v>
      </c>
      <c r="D14" s="6"/>
      <c r="E14" s="21">
        <v>30000</v>
      </c>
      <c r="F14" s="22">
        <v>59367</v>
      </c>
      <c r="G14" s="25">
        <f t="shared" si="0"/>
        <v>1.9789</v>
      </c>
    </row>
    <row r="15" spans="1:7" ht="12.75">
      <c r="A15" s="7">
        <v>12</v>
      </c>
      <c r="B15" s="6" t="s">
        <v>14</v>
      </c>
      <c r="C15" s="30">
        <v>1340</v>
      </c>
      <c r="D15" s="6"/>
      <c r="E15" s="21">
        <v>700000</v>
      </c>
      <c r="F15" s="22">
        <v>729282</v>
      </c>
      <c r="G15" s="25">
        <f t="shared" si="0"/>
        <v>1.0418314285714285</v>
      </c>
    </row>
    <row r="16" spans="1:7" ht="12.75">
      <c r="A16" s="7">
        <v>13</v>
      </c>
      <c r="B16" s="6" t="s">
        <v>15</v>
      </c>
      <c r="C16" s="30">
        <v>1511</v>
      </c>
      <c r="D16" s="6"/>
      <c r="E16" s="21">
        <v>1300000</v>
      </c>
      <c r="F16" s="22">
        <v>1403028.36</v>
      </c>
      <c r="G16" s="25">
        <f t="shared" si="0"/>
        <v>1.0792525846153846</v>
      </c>
    </row>
    <row r="17" spans="1:7" ht="12.75">
      <c r="A17" s="7">
        <v>14</v>
      </c>
      <c r="B17" s="6" t="s">
        <v>57</v>
      </c>
      <c r="C17" s="30">
        <v>2460</v>
      </c>
      <c r="D17" s="6"/>
      <c r="E17" s="21">
        <v>60000</v>
      </c>
      <c r="F17" s="22">
        <v>72256.05</v>
      </c>
      <c r="G17" s="25">
        <f t="shared" si="0"/>
        <v>1.2042675</v>
      </c>
    </row>
    <row r="18" spans="1:7" ht="12.75">
      <c r="A18" s="7">
        <v>15</v>
      </c>
      <c r="B18" s="6" t="s">
        <v>56</v>
      </c>
      <c r="C18" s="33">
        <v>36112141</v>
      </c>
      <c r="D18" s="6"/>
      <c r="E18" s="21">
        <v>50000</v>
      </c>
      <c r="F18" s="22">
        <v>6822.67</v>
      </c>
      <c r="G18" s="25">
        <f t="shared" si="0"/>
        <v>0.1364534</v>
      </c>
    </row>
    <row r="19" spans="1:7" ht="12.75">
      <c r="A19" s="7">
        <v>16</v>
      </c>
      <c r="B19" s="6" t="s">
        <v>16</v>
      </c>
      <c r="C19" s="30">
        <v>4112</v>
      </c>
      <c r="D19" s="6"/>
      <c r="E19" s="21">
        <v>1061711</v>
      </c>
      <c r="F19" s="22">
        <v>1061711</v>
      </c>
      <c r="G19" s="25">
        <f t="shared" si="0"/>
        <v>1</v>
      </c>
    </row>
    <row r="20" spans="1:7" ht="12.75">
      <c r="A20" s="7">
        <v>17</v>
      </c>
      <c r="B20" s="6" t="s">
        <v>17</v>
      </c>
      <c r="C20" s="30">
        <v>4121</v>
      </c>
      <c r="D20" s="6"/>
      <c r="E20" s="21">
        <v>1003500</v>
      </c>
      <c r="F20" s="22">
        <v>1003454.77</v>
      </c>
      <c r="G20" s="25">
        <f t="shared" si="0"/>
        <v>0.999954927752865</v>
      </c>
    </row>
    <row r="21" spans="1:7" ht="12.75">
      <c r="A21" s="7">
        <v>18</v>
      </c>
      <c r="B21" s="6" t="s">
        <v>72</v>
      </c>
      <c r="C21" s="34" t="s">
        <v>73</v>
      </c>
      <c r="D21" s="6"/>
      <c r="E21" s="21">
        <v>1700000</v>
      </c>
      <c r="F21" s="22">
        <v>2046365</v>
      </c>
      <c r="G21" s="25">
        <f t="shared" si="0"/>
        <v>1.203744117647059</v>
      </c>
    </row>
    <row r="22" spans="1:7" ht="12.75">
      <c r="A22" s="7">
        <v>19</v>
      </c>
      <c r="B22" s="6" t="s">
        <v>74</v>
      </c>
      <c r="C22" s="33">
        <v>10392111</v>
      </c>
      <c r="D22" s="6"/>
      <c r="E22" s="21">
        <v>120000</v>
      </c>
      <c r="F22" s="22">
        <v>124021</v>
      </c>
      <c r="G22" s="25">
        <f t="shared" si="0"/>
        <v>1.0335083333333333</v>
      </c>
    </row>
    <row r="23" spans="1:7" ht="12.75">
      <c r="A23" s="7">
        <v>20</v>
      </c>
      <c r="B23" s="6" t="s">
        <v>76</v>
      </c>
      <c r="C23" s="33">
        <v>23102111</v>
      </c>
      <c r="D23" s="6"/>
      <c r="E23" s="21">
        <v>1080000</v>
      </c>
      <c r="F23" s="23">
        <v>1098032.32</v>
      </c>
      <c r="G23" s="25">
        <f t="shared" si="0"/>
        <v>1.0166965925925926</v>
      </c>
    </row>
    <row r="24" spans="1:7" ht="12.75">
      <c r="A24" s="7">
        <v>21</v>
      </c>
      <c r="B24" s="6" t="s">
        <v>75</v>
      </c>
      <c r="C24" s="33">
        <v>23212111</v>
      </c>
      <c r="D24" s="6"/>
      <c r="E24" s="21">
        <v>980000</v>
      </c>
      <c r="F24" s="23">
        <v>1065330.68</v>
      </c>
      <c r="G24" s="25">
        <f t="shared" si="0"/>
        <v>1.0870721224489794</v>
      </c>
    </row>
    <row r="25" spans="1:7" ht="12.75">
      <c r="A25" s="7">
        <v>22</v>
      </c>
      <c r="B25" s="6" t="s">
        <v>18</v>
      </c>
      <c r="C25" s="33">
        <v>33142111</v>
      </c>
      <c r="D25" s="6"/>
      <c r="E25" s="21">
        <v>2000</v>
      </c>
      <c r="F25" s="23">
        <v>3815</v>
      </c>
      <c r="G25" s="25">
        <f t="shared" si="0"/>
        <v>1.9075</v>
      </c>
    </row>
    <row r="26" spans="1:7" ht="12.75">
      <c r="A26" s="7">
        <v>23</v>
      </c>
      <c r="B26" s="6" t="s">
        <v>19</v>
      </c>
      <c r="C26" s="30" t="s">
        <v>68</v>
      </c>
      <c r="D26" s="6"/>
      <c r="E26" s="21">
        <v>100000</v>
      </c>
      <c r="F26" s="23">
        <v>127334</v>
      </c>
      <c r="G26" s="25">
        <f t="shared" si="0"/>
        <v>1.27334</v>
      </c>
    </row>
    <row r="27" spans="1:7" ht="12.75">
      <c r="A27" s="7">
        <v>24</v>
      </c>
      <c r="B27" s="6" t="s">
        <v>20</v>
      </c>
      <c r="C27" s="34">
        <v>33192111</v>
      </c>
      <c r="D27" s="6"/>
      <c r="E27" s="21">
        <v>30000</v>
      </c>
      <c r="F27" s="23">
        <v>51630</v>
      </c>
      <c r="G27" s="25">
        <f t="shared" si="0"/>
        <v>1.721</v>
      </c>
    </row>
    <row r="28" spans="1:9" ht="12.75">
      <c r="A28" s="7">
        <v>25</v>
      </c>
      <c r="B28" s="6" t="s">
        <v>63</v>
      </c>
      <c r="C28" s="33">
        <v>36392133</v>
      </c>
      <c r="D28" s="6"/>
      <c r="E28" s="21">
        <v>30000</v>
      </c>
      <c r="F28" s="23">
        <v>22188</v>
      </c>
      <c r="G28" s="25">
        <f t="shared" si="0"/>
        <v>0.7396</v>
      </c>
      <c r="I28" s="4"/>
    </row>
    <row r="29" spans="1:9" ht="12.75">
      <c r="A29" s="7">
        <v>26</v>
      </c>
      <c r="B29" s="6" t="s">
        <v>77</v>
      </c>
      <c r="C29" s="33">
        <v>33492111</v>
      </c>
      <c r="D29" s="6"/>
      <c r="E29" s="21">
        <v>5000</v>
      </c>
      <c r="F29" s="23">
        <v>4545</v>
      </c>
      <c r="G29" s="25">
        <f t="shared" si="0"/>
        <v>0.909</v>
      </c>
      <c r="I29" s="4"/>
    </row>
    <row r="30" spans="1:7" ht="12.75">
      <c r="A30" s="7">
        <v>27</v>
      </c>
      <c r="B30" s="6" t="s">
        <v>21</v>
      </c>
      <c r="C30" s="33">
        <v>35112132</v>
      </c>
      <c r="D30" s="6"/>
      <c r="E30" s="21">
        <v>100000</v>
      </c>
      <c r="F30" s="23">
        <v>115382</v>
      </c>
      <c r="G30" s="25">
        <f t="shared" si="0"/>
        <v>1.15382</v>
      </c>
    </row>
    <row r="31" spans="1:7" ht="12.75">
      <c r="A31" s="7">
        <v>28</v>
      </c>
      <c r="B31" s="6" t="s">
        <v>22</v>
      </c>
      <c r="C31" s="30" t="s">
        <v>69</v>
      </c>
      <c r="D31" s="6"/>
      <c r="E31" s="21">
        <v>2049700</v>
      </c>
      <c r="F31" s="23">
        <v>2191270</v>
      </c>
      <c r="G31" s="25">
        <f t="shared" si="0"/>
        <v>1.069068644191833</v>
      </c>
    </row>
    <row r="32" spans="1:7" ht="12.75">
      <c r="A32" s="7">
        <v>29</v>
      </c>
      <c r="B32" s="6" t="s">
        <v>66</v>
      </c>
      <c r="C32" s="33">
        <v>36322139</v>
      </c>
      <c r="D32" s="6"/>
      <c r="E32" s="21">
        <v>10000</v>
      </c>
      <c r="F32" s="23">
        <v>19450</v>
      </c>
      <c r="G32" s="25">
        <f t="shared" si="0"/>
        <v>1.945</v>
      </c>
    </row>
    <row r="33" spans="1:9" ht="12.75">
      <c r="A33" s="7">
        <v>30</v>
      </c>
      <c r="B33" s="6" t="s">
        <v>23</v>
      </c>
      <c r="C33" s="33">
        <v>36322111</v>
      </c>
      <c r="D33" s="6"/>
      <c r="E33" s="21">
        <v>200000</v>
      </c>
      <c r="F33" s="23">
        <v>219950</v>
      </c>
      <c r="G33" s="25">
        <f t="shared" si="0"/>
        <v>1.09975</v>
      </c>
      <c r="I33" s="4"/>
    </row>
    <row r="34" spans="1:7" ht="12.75">
      <c r="A34" s="7">
        <v>31</v>
      </c>
      <c r="B34" s="6" t="s">
        <v>24</v>
      </c>
      <c r="C34" s="33">
        <v>36392132</v>
      </c>
      <c r="D34" s="6"/>
      <c r="E34" s="21">
        <v>80000</v>
      </c>
      <c r="F34" s="23">
        <v>114373</v>
      </c>
      <c r="G34" s="25">
        <f t="shared" si="0"/>
        <v>1.4296625</v>
      </c>
    </row>
    <row r="35" spans="1:7" ht="12.75">
      <c r="A35" s="7">
        <v>32</v>
      </c>
      <c r="B35" s="6" t="s">
        <v>25</v>
      </c>
      <c r="C35" s="33">
        <v>37222111</v>
      </c>
      <c r="D35" s="6"/>
      <c r="E35" s="21">
        <v>150000</v>
      </c>
      <c r="F35" s="23">
        <v>170811</v>
      </c>
      <c r="G35" s="25">
        <f t="shared" si="0"/>
        <v>1.13874</v>
      </c>
    </row>
    <row r="36" spans="1:7" ht="12.75">
      <c r="A36" s="7">
        <v>33</v>
      </c>
      <c r="B36" s="6" t="s">
        <v>58</v>
      </c>
      <c r="C36" s="33">
        <v>37252324</v>
      </c>
      <c r="D36" s="6"/>
      <c r="E36" s="21">
        <v>5000</v>
      </c>
      <c r="F36" s="23">
        <v>2649</v>
      </c>
      <c r="G36" s="25">
        <f t="shared" si="0"/>
        <v>0.5298</v>
      </c>
    </row>
    <row r="37" spans="1:9" ht="12.75">
      <c r="A37" s="7">
        <v>34</v>
      </c>
      <c r="B37" s="6" t="s">
        <v>78</v>
      </c>
      <c r="C37" s="33">
        <v>37252324</v>
      </c>
      <c r="D37" s="6"/>
      <c r="E37" s="21">
        <v>250000</v>
      </c>
      <c r="F37" s="23">
        <v>366636</v>
      </c>
      <c r="G37" s="25">
        <f t="shared" si="0"/>
        <v>1.466544</v>
      </c>
      <c r="I37" s="4"/>
    </row>
    <row r="38" spans="1:7" ht="12.75">
      <c r="A38" s="7">
        <v>35</v>
      </c>
      <c r="B38" s="6" t="s">
        <v>26</v>
      </c>
      <c r="C38" s="33">
        <v>43512132</v>
      </c>
      <c r="D38" s="6"/>
      <c r="E38" s="21">
        <v>250000</v>
      </c>
      <c r="F38" s="23">
        <v>277878</v>
      </c>
      <c r="G38" s="25">
        <f t="shared" si="0"/>
        <v>1.111512</v>
      </c>
    </row>
    <row r="39" spans="1:7" ht="12.75">
      <c r="A39" s="7">
        <v>36</v>
      </c>
      <c r="B39" s="6" t="s">
        <v>27</v>
      </c>
      <c r="C39" s="33">
        <v>36132132</v>
      </c>
      <c r="D39" s="6"/>
      <c r="E39" s="21">
        <v>80000</v>
      </c>
      <c r="F39" s="23">
        <v>123169</v>
      </c>
      <c r="G39" s="25">
        <f t="shared" si="0"/>
        <v>1.5396125</v>
      </c>
    </row>
    <row r="40" spans="1:7" ht="12.75">
      <c r="A40" s="7">
        <v>37</v>
      </c>
      <c r="B40" s="6" t="s">
        <v>28</v>
      </c>
      <c r="C40" s="33">
        <v>61712111</v>
      </c>
      <c r="D40" s="6"/>
      <c r="E40" s="21">
        <v>5000</v>
      </c>
      <c r="F40" s="23">
        <v>1791</v>
      </c>
      <c r="G40" s="25">
        <f t="shared" si="0"/>
        <v>0.3582</v>
      </c>
    </row>
    <row r="41" spans="1:7" ht="12.75">
      <c r="A41" s="7">
        <v>38</v>
      </c>
      <c r="B41" s="6" t="s">
        <v>62</v>
      </c>
      <c r="C41" s="33">
        <v>36392131</v>
      </c>
      <c r="D41" s="6"/>
      <c r="E41" s="21">
        <v>85000</v>
      </c>
      <c r="F41" s="23">
        <v>139945.5</v>
      </c>
      <c r="G41" s="25">
        <f t="shared" si="0"/>
        <v>1.6464176470588234</v>
      </c>
    </row>
    <row r="42" spans="1:7" ht="12.75">
      <c r="A42" s="7">
        <v>39</v>
      </c>
      <c r="B42" s="6" t="s">
        <v>29</v>
      </c>
      <c r="C42" s="33">
        <v>63102141</v>
      </c>
      <c r="D42" s="6"/>
      <c r="E42" s="21">
        <v>50000</v>
      </c>
      <c r="F42" s="23">
        <v>119875.78</v>
      </c>
      <c r="G42" s="25">
        <f t="shared" si="0"/>
        <v>2.3975156</v>
      </c>
    </row>
    <row r="43" spans="1:7" ht="12.75">
      <c r="A43" s="7">
        <v>40</v>
      </c>
      <c r="B43" s="6" t="s">
        <v>0</v>
      </c>
      <c r="C43" s="33">
        <v>36392111</v>
      </c>
      <c r="D43" s="6"/>
      <c r="E43" s="21">
        <v>20000</v>
      </c>
      <c r="F43" s="23">
        <v>14826</v>
      </c>
      <c r="G43" s="25">
        <f t="shared" si="0"/>
        <v>0.7413</v>
      </c>
    </row>
    <row r="44" spans="1:7" ht="12.75">
      <c r="A44" s="7">
        <v>41</v>
      </c>
      <c r="B44" s="6" t="s">
        <v>30</v>
      </c>
      <c r="C44" s="33">
        <v>22192111</v>
      </c>
      <c r="D44" s="6"/>
      <c r="E44" s="21">
        <v>200000</v>
      </c>
      <c r="F44" s="23">
        <v>166196</v>
      </c>
      <c r="G44" s="25">
        <f t="shared" si="0"/>
        <v>0.83098</v>
      </c>
    </row>
    <row r="45" spans="1:9" ht="12.75">
      <c r="A45" s="7">
        <v>42</v>
      </c>
      <c r="B45" s="6" t="s">
        <v>79</v>
      </c>
      <c r="C45" s="35" t="s">
        <v>70</v>
      </c>
      <c r="D45" s="6"/>
      <c r="E45" s="21">
        <v>3014200</v>
      </c>
      <c r="F45" s="23">
        <v>3014162.73</v>
      </c>
      <c r="G45" s="25">
        <f t="shared" si="0"/>
        <v>0.9999876351934178</v>
      </c>
      <c r="I45" s="4"/>
    </row>
    <row r="46" spans="1:9" ht="12.75">
      <c r="A46" s="7">
        <v>43</v>
      </c>
      <c r="B46" s="6" t="s">
        <v>80</v>
      </c>
      <c r="C46" s="30">
        <v>4122</v>
      </c>
      <c r="D46" s="6"/>
      <c r="E46" s="21">
        <v>390000</v>
      </c>
      <c r="F46" s="23">
        <v>389306.32</v>
      </c>
      <c r="G46" s="25">
        <f t="shared" si="0"/>
        <v>0.9982213333333334</v>
      </c>
      <c r="I46" s="4"/>
    </row>
    <row r="47" spans="1:9" ht="12.75">
      <c r="A47" s="27">
        <v>44</v>
      </c>
      <c r="B47" s="6" t="s">
        <v>1</v>
      </c>
      <c r="C47" s="33">
        <v>21412112</v>
      </c>
      <c r="D47" s="6"/>
      <c r="E47" s="28">
        <v>15000</v>
      </c>
      <c r="F47" s="23">
        <v>17633</v>
      </c>
      <c r="G47" s="25">
        <f t="shared" si="0"/>
        <v>1.1755333333333333</v>
      </c>
      <c r="I47" s="4"/>
    </row>
    <row r="48" spans="1:7" ht="12.75">
      <c r="A48" s="27">
        <v>45</v>
      </c>
      <c r="B48" s="6" t="s">
        <v>96</v>
      </c>
      <c r="C48" s="33" t="s">
        <v>97</v>
      </c>
      <c r="D48" s="6"/>
      <c r="E48" s="28">
        <v>26800</v>
      </c>
      <c r="F48" s="23">
        <v>26856.38</v>
      </c>
      <c r="G48" s="25">
        <f t="shared" si="0"/>
        <v>1.0021037313432837</v>
      </c>
    </row>
    <row r="49" spans="1:7" ht="12.75">
      <c r="A49" s="27">
        <v>46</v>
      </c>
      <c r="B49" s="6" t="s">
        <v>93</v>
      </c>
      <c r="C49" s="35">
        <v>4116</v>
      </c>
      <c r="D49" s="6"/>
      <c r="E49" s="28">
        <v>180000</v>
      </c>
      <c r="F49" s="23">
        <v>180000</v>
      </c>
      <c r="G49" s="25">
        <f t="shared" si="0"/>
        <v>1</v>
      </c>
    </row>
    <row r="50" spans="1:9" ht="12.75">
      <c r="A50" s="27">
        <v>47</v>
      </c>
      <c r="B50" s="6" t="s">
        <v>116</v>
      </c>
      <c r="C50" s="35" t="s">
        <v>118</v>
      </c>
      <c r="D50" s="6"/>
      <c r="E50" s="28">
        <v>990100</v>
      </c>
      <c r="F50" s="23">
        <v>990092.4</v>
      </c>
      <c r="G50" s="25">
        <f t="shared" si="0"/>
        <v>0.999992324007676</v>
      </c>
      <c r="I50" s="4"/>
    </row>
    <row r="51" spans="1:7" ht="12.75">
      <c r="A51" s="27">
        <v>48</v>
      </c>
      <c r="B51" s="6" t="s">
        <v>117</v>
      </c>
      <c r="C51" s="35" t="s">
        <v>119</v>
      </c>
      <c r="D51" s="6"/>
      <c r="E51" s="28">
        <v>39650</v>
      </c>
      <c r="F51" s="23">
        <v>39648</v>
      </c>
      <c r="G51" s="25">
        <f t="shared" si="0"/>
        <v>0.9999495586380832</v>
      </c>
    </row>
    <row r="52" spans="1:7" ht="12.75">
      <c r="A52" s="27">
        <v>49</v>
      </c>
      <c r="B52" s="6" t="s">
        <v>120</v>
      </c>
      <c r="C52" s="35">
        <v>1351</v>
      </c>
      <c r="D52" s="6"/>
      <c r="E52" s="28">
        <v>50000</v>
      </c>
      <c r="F52" s="23">
        <v>40632.11</v>
      </c>
      <c r="G52" s="25">
        <f aca="true" t="shared" si="1" ref="G52:G65">F52/E52</f>
        <v>0.8126422</v>
      </c>
    </row>
    <row r="53" spans="1:7" ht="12.75">
      <c r="A53" s="27">
        <v>50</v>
      </c>
      <c r="B53" s="6" t="s">
        <v>100</v>
      </c>
      <c r="C53" s="33">
        <v>61712111</v>
      </c>
      <c r="D53" s="6"/>
      <c r="E53" s="28">
        <v>22000</v>
      </c>
      <c r="F53" s="23">
        <v>22000</v>
      </c>
      <c r="G53" s="25">
        <f t="shared" si="1"/>
        <v>1</v>
      </c>
    </row>
    <row r="54" spans="1:7" ht="12.75">
      <c r="A54" s="27">
        <v>51</v>
      </c>
      <c r="B54" s="6" t="s">
        <v>126</v>
      </c>
      <c r="C54" s="35" t="s">
        <v>127</v>
      </c>
      <c r="D54" s="6"/>
      <c r="E54" s="28">
        <v>50000</v>
      </c>
      <c r="F54" s="23">
        <v>35000</v>
      </c>
      <c r="G54" s="25">
        <f t="shared" si="1"/>
        <v>0.7</v>
      </c>
    </row>
    <row r="55" spans="1:7" ht="12.75">
      <c r="A55" s="27">
        <v>52</v>
      </c>
      <c r="B55" s="6" t="s">
        <v>128</v>
      </c>
      <c r="C55" s="35" t="s">
        <v>129</v>
      </c>
      <c r="D55" s="6"/>
      <c r="E55" s="28">
        <v>60000</v>
      </c>
      <c r="F55" s="23">
        <v>60000</v>
      </c>
      <c r="G55" s="25">
        <f t="shared" si="1"/>
        <v>1</v>
      </c>
    </row>
    <row r="56" spans="1:7" ht="12.75">
      <c r="A56" s="27">
        <v>53</v>
      </c>
      <c r="B56" s="6" t="s">
        <v>123</v>
      </c>
      <c r="C56" s="33">
        <v>33912329</v>
      </c>
      <c r="D56" s="6"/>
      <c r="E56" s="28">
        <v>65000</v>
      </c>
      <c r="F56" s="23">
        <v>65672.68</v>
      </c>
      <c r="G56" s="25">
        <f t="shared" si="1"/>
        <v>1.010348923076923</v>
      </c>
    </row>
    <row r="57" spans="1:7" ht="12.75">
      <c r="A57" s="27">
        <v>54</v>
      </c>
      <c r="B57" s="6" t="s">
        <v>137</v>
      </c>
      <c r="C57" s="33" t="s">
        <v>138</v>
      </c>
      <c r="D57" s="6"/>
      <c r="E57" s="28">
        <v>150000</v>
      </c>
      <c r="F57" s="23">
        <v>150000</v>
      </c>
      <c r="G57" s="25">
        <f t="shared" si="1"/>
        <v>1</v>
      </c>
    </row>
    <row r="58" spans="1:7" ht="12.75">
      <c r="A58" s="27">
        <v>55</v>
      </c>
      <c r="B58" s="6" t="s">
        <v>139</v>
      </c>
      <c r="C58" s="33" t="s">
        <v>140</v>
      </c>
      <c r="D58" s="6"/>
      <c r="E58" s="28">
        <v>2000</v>
      </c>
      <c r="F58" s="23">
        <v>2000</v>
      </c>
      <c r="G58" s="25">
        <f t="shared" si="1"/>
        <v>1</v>
      </c>
    </row>
    <row r="59" spans="1:11" ht="12.75">
      <c r="A59" s="27">
        <v>56</v>
      </c>
      <c r="B59" s="6" t="s">
        <v>142</v>
      </c>
      <c r="C59" s="33" t="s">
        <v>146</v>
      </c>
      <c r="D59" s="6"/>
      <c r="E59" s="28">
        <v>57400</v>
      </c>
      <c r="F59" s="23">
        <v>57338.8</v>
      </c>
      <c r="G59" s="25">
        <f t="shared" si="1"/>
        <v>0.9989337979094077</v>
      </c>
      <c r="H59" t="s">
        <v>141</v>
      </c>
      <c r="I59" t="s">
        <v>160</v>
      </c>
      <c r="J59" t="s">
        <v>160</v>
      </c>
      <c r="K59" s="8" t="s">
        <v>160</v>
      </c>
    </row>
    <row r="60" spans="1:11" ht="12.75">
      <c r="A60" s="27">
        <v>57</v>
      </c>
      <c r="B60" s="6" t="s">
        <v>143</v>
      </c>
      <c r="C60" s="33">
        <v>33922329</v>
      </c>
      <c r="D60" s="6"/>
      <c r="E60" s="28">
        <v>977200</v>
      </c>
      <c r="F60" s="23">
        <v>977200.12</v>
      </c>
      <c r="G60" s="25">
        <f t="shared" si="1"/>
        <v>1.0000001227998363</v>
      </c>
      <c r="I60" t="s">
        <v>160</v>
      </c>
      <c r="J60" t="s">
        <v>160</v>
      </c>
      <c r="K60" s="8" t="s">
        <v>160</v>
      </c>
    </row>
    <row r="61" spans="1:11" ht="12.75">
      <c r="A61" s="27">
        <v>58</v>
      </c>
      <c r="B61" s="6" t="s">
        <v>131</v>
      </c>
      <c r="C61" s="33">
        <v>22122322</v>
      </c>
      <c r="D61" s="6"/>
      <c r="E61" s="28">
        <v>91200</v>
      </c>
      <c r="F61" s="23">
        <v>91268</v>
      </c>
      <c r="G61" s="25">
        <f t="shared" si="1"/>
        <v>1.0007456140350877</v>
      </c>
      <c r="I61" s="86" t="s">
        <v>160</v>
      </c>
      <c r="J61" t="s">
        <v>160</v>
      </c>
      <c r="K61" s="87" t="s">
        <v>161</v>
      </c>
    </row>
    <row r="62" spans="1:11" ht="12.75">
      <c r="A62" s="27">
        <v>59</v>
      </c>
      <c r="B62" s="6" t="s">
        <v>99</v>
      </c>
      <c r="C62" s="33">
        <v>37292212</v>
      </c>
      <c r="D62" s="6"/>
      <c r="E62" s="28">
        <v>2500</v>
      </c>
      <c r="F62" s="23">
        <v>2500</v>
      </c>
      <c r="G62" s="25">
        <f t="shared" si="1"/>
        <v>1</v>
      </c>
      <c r="I62" t="s">
        <v>160</v>
      </c>
      <c r="J62" t="s">
        <v>160</v>
      </c>
      <c r="K62" t="s">
        <v>160</v>
      </c>
    </row>
    <row r="63" spans="1:11" ht="12.75">
      <c r="A63" s="27">
        <v>60</v>
      </c>
      <c r="B63" s="6" t="s">
        <v>124</v>
      </c>
      <c r="C63" s="33">
        <v>36393111</v>
      </c>
      <c r="D63" s="6"/>
      <c r="E63" s="28">
        <v>10000</v>
      </c>
      <c r="F63" s="23">
        <v>20564.7</v>
      </c>
      <c r="G63" s="25">
        <f t="shared" si="1"/>
        <v>2.05647</v>
      </c>
      <c r="J63" t="s">
        <v>160</v>
      </c>
      <c r="K63" s="88" t="s">
        <v>160</v>
      </c>
    </row>
    <row r="64" spans="1:7" ht="12.75">
      <c r="A64" s="27">
        <v>61</v>
      </c>
      <c r="B64" s="6" t="s">
        <v>144</v>
      </c>
      <c r="C64" s="33">
        <v>55122111</v>
      </c>
      <c r="D64" s="6"/>
      <c r="E64" s="28">
        <v>31700</v>
      </c>
      <c r="F64" s="23">
        <v>31719</v>
      </c>
      <c r="G64" s="25">
        <f t="shared" si="1"/>
        <v>1.0005993690851736</v>
      </c>
    </row>
    <row r="65" spans="1:7" ht="12.75">
      <c r="A65" s="27">
        <v>62</v>
      </c>
      <c r="B65" s="6" t="s">
        <v>145</v>
      </c>
      <c r="C65" s="33">
        <v>36392119</v>
      </c>
      <c r="D65" s="6"/>
      <c r="E65" s="28">
        <v>30000</v>
      </c>
      <c r="F65" s="23">
        <v>30000</v>
      </c>
      <c r="G65" s="25">
        <f t="shared" si="1"/>
        <v>1</v>
      </c>
    </row>
    <row r="66" spans="1:7" ht="12.75">
      <c r="A66" s="27">
        <v>63</v>
      </c>
      <c r="B66" s="6" t="s">
        <v>94</v>
      </c>
      <c r="C66" s="35">
        <v>4134</v>
      </c>
      <c r="D66" s="6"/>
      <c r="E66" s="28"/>
      <c r="F66" s="23">
        <v>111270</v>
      </c>
      <c r="G66" s="25"/>
    </row>
    <row r="67" spans="1:9" ht="12.75">
      <c r="A67" s="27">
        <v>64</v>
      </c>
      <c r="B67" s="6" t="s">
        <v>95</v>
      </c>
      <c r="C67" s="35">
        <v>4134</v>
      </c>
      <c r="D67" s="6"/>
      <c r="E67" s="28"/>
      <c r="F67" s="23">
        <v>13368013.82</v>
      </c>
      <c r="G67" s="25"/>
      <c r="I67" s="86"/>
    </row>
    <row r="68" spans="1:7" ht="12.75">
      <c r="A68" s="27">
        <v>65</v>
      </c>
      <c r="B68" s="6" t="s">
        <v>98</v>
      </c>
      <c r="C68" s="33">
        <v>36392119</v>
      </c>
      <c r="D68" s="6"/>
      <c r="E68" s="28"/>
      <c r="F68" s="23">
        <v>8300</v>
      </c>
      <c r="G68" s="25"/>
    </row>
    <row r="69" spans="1:7" ht="12.75">
      <c r="A69" s="27">
        <v>66</v>
      </c>
      <c r="B69" s="6" t="s">
        <v>130</v>
      </c>
      <c r="C69" s="35">
        <v>1334</v>
      </c>
      <c r="D69" s="6"/>
      <c r="E69" s="28"/>
      <c r="F69" s="23">
        <v>667</v>
      </c>
      <c r="G69" s="25"/>
    </row>
    <row r="70" spans="1:7" ht="13.5" thickBot="1">
      <c r="A70" s="67">
        <v>67</v>
      </c>
      <c r="B70" s="68" t="s">
        <v>132</v>
      </c>
      <c r="C70" s="69">
        <v>37452111</v>
      </c>
      <c r="D70" s="68"/>
      <c r="E70" s="70"/>
      <c r="F70" s="85">
        <v>2832</v>
      </c>
      <c r="G70" s="71"/>
    </row>
    <row r="71" spans="1:7" ht="13.5" thickBot="1">
      <c r="A71" s="72">
        <v>68</v>
      </c>
      <c r="B71" s="16" t="s">
        <v>31</v>
      </c>
      <c r="C71" s="31"/>
      <c r="D71" s="17"/>
      <c r="E71" s="73">
        <f>SUM(E5:E70)</f>
        <v>29312661</v>
      </c>
      <c r="F71" s="89">
        <f>SUM(F5:F70)</f>
        <v>44982595.33</v>
      </c>
      <c r="G71" s="74">
        <f>F71/E71</f>
        <v>1.5345790452118966</v>
      </c>
    </row>
    <row r="72" spans="1:7" ht="12.75">
      <c r="A72" s="40"/>
      <c r="B72" s="41"/>
      <c r="C72" s="42"/>
      <c r="D72" s="43"/>
      <c r="E72" s="44"/>
      <c r="F72" s="45"/>
      <c r="G72" s="46"/>
    </row>
    <row r="73" spans="1:7" ht="13.5" thickBot="1">
      <c r="A73" s="40"/>
      <c r="B73" s="41"/>
      <c r="C73" s="42"/>
      <c r="D73" s="43"/>
      <c r="E73" s="44"/>
      <c r="F73" s="45"/>
      <c r="G73" s="46"/>
    </row>
    <row r="74" spans="2:5" ht="13.5" thickBot="1">
      <c r="B74" s="80" t="s">
        <v>111</v>
      </c>
      <c r="C74" s="81"/>
      <c r="D74" s="82"/>
      <c r="E74" s="83"/>
    </row>
    <row r="75" spans="2:5" ht="12.75">
      <c r="B75" s="77" t="s">
        <v>103</v>
      </c>
      <c r="C75" s="77"/>
      <c r="D75" s="78"/>
      <c r="E75" s="79">
        <v>1702202.25</v>
      </c>
    </row>
    <row r="76" spans="2:5" ht="12.75">
      <c r="B76" s="1" t="s">
        <v>104</v>
      </c>
      <c r="C76" s="1"/>
      <c r="D76" s="48"/>
      <c r="E76" s="49">
        <v>314980.97</v>
      </c>
    </row>
    <row r="77" spans="2:5" ht="12.75">
      <c r="B77" s="1" t="s">
        <v>105</v>
      </c>
      <c r="C77" s="1"/>
      <c r="D77" s="48"/>
      <c r="E77" s="49">
        <v>8925074.58</v>
      </c>
    </row>
    <row r="78" spans="2:5" ht="12.75">
      <c r="B78" s="1" t="s">
        <v>106</v>
      </c>
      <c r="C78" s="1"/>
      <c r="D78" s="48"/>
      <c r="E78" s="49">
        <v>157435.07</v>
      </c>
    </row>
    <row r="79" spans="2:5" ht="12.75">
      <c r="B79" s="1" t="s">
        <v>107</v>
      </c>
      <c r="C79" s="1"/>
      <c r="D79" s="48"/>
      <c r="E79" s="49">
        <v>434777.77</v>
      </c>
    </row>
    <row r="80" spans="2:5" ht="12.75">
      <c r="B80" s="1" t="s">
        <v>108</v>
      </c>
      <c r="C80" s="1"/>
      <c r="D80" s="48"/>
      <c r="E80" s="49">
        <v>8391.97</v>
      </c>
    </row>
    <row r="81" spans="2:5" ht="12.75">
      <c r="B81" s="1" t="s">
        <v>109</v>
      </c>
      <c r="C81" s="1"/>
      <c r="D81" s="48"/>
      <c r="E81" s="49">
        <v>14794.01</v>
      </c>
    </row>
    <row r="82" spans="2:5" ht="12.75">
      <c r="B82" s="1" t="s">
        <v>71</v>
      </c>
      <c r="C82" s="1"/>
      <c r="D82" s="48"/>
      <c r="E82" s="49">
        <v>105332.79</v>
      </c>
    </row>
    <row r="83" spans="2:5" ht="12.75">
      <c r="B83" s="1" t="s">
        <v>110</v>
      </c>
      <c r="C83" s="1"/>
      <c r="D83" s="48"/>
      <c r="E83" s="49">
        <v>234971.71</v>
      </c>
    </row>
    <row r="84" spans="2:5" ht="12.75">
      <c r="B84" s="2" t="s">
        <v>112</v>
      </c>
      <c r="C84" s="2"/>
      <c r="D84" s="50"/>
      <c r="E84" s="51">
        <f>SUM(E75:E83)</f>
        <v>11897961.120000001</v>
      </c>
    </row>
    <row r="85" spans="2:5" ht="12.75">
      <c r="B85" s="2"/>
      <c r="C85" s="2"/>
      <c r="D85" s="50"/>
      <c r="E85" s="51"/>
    </row>
    <row r="86" spans="2:5" ht="12.75">
      <c r="B86" s="2" t="s">
        <v>147</v>
      </c>
      <c r="C86" s="2"/>
      <c r="D86" s="50"/>
      <c r="E86" s="51">
        <f>SUM(F71)</f>
        <v>44982595.33</v>
      </c>
    </row>
    <row r="87" spans="2:5" ht="12.75">
      <c r="B87" s="2"/>
      <c r="C87" s="2"/>
      <c r="D87" s="50"/>
      <c r="E87" s="51"/>
    </row>
    <row r="88" spans="2:5" ht="12.75">
      <c r="B88" s="2" t="s">
        <v>152</v>
      </c>
      <c r="C88" s="2"/>
      <c r="D88" s="50"/>
      <c r="E88" s="51">
        <v>-40441941.08</v>
      </c>
    </row>
    <row r="89" spans="2:5" ht="12.75">
      <c r="B89" s="2"/>
      <c r="C89" s="2"/>
      <c r="D89" s="50"/>
      <c r="E89" s="51"/>
    </row>
    <row r="90" spans="2:5" ht="12.75">
      <c r="B90" s="2"/>
      <c r="C90" s="2"/>
      <c r="D90" s="50"/>
      <c r="E90" s="51">
        <f>SUM(E84:E88)</f>
        <v>16438615.370000005</v>
      </c>
    </row>
    <row r="91" spans="2:5" ht="12.75">
      <c r="B91" s="36"/>
      <c r="C91" s="38"/>
      <c r="D91" s="39"/>
      <c r="E91" s="37"/>
    </row>
    <row r="92" spans="2:5" ht="12.75">
      <c r="B92" s="36" t="s">
        <v>148</v>
      </c>
      <c r="C92" s="38"/>
      <c r="D92" s="39"/>
      <c r="E92" s="37"/>
    </row>
    <row r="93" spans="2:5" ht="12.75">
      <c r="B93" s="36"/>
      <c r="C93" s="38"/>
      <c r="D93" s="39"/>
      <c r="E93" s="37"/>
    </row>
    <row r="94" spans="2:5" ht="12.75">
      <c r="B94" s="1" t="s">
        <v>103</v>
      </c>
      <c r="C94" s="51">
        <v>401038.95</v>
      </c>
      <c r="D94" s="50"/>
      <c r="E94" s="51"/>
    </row>
    <row r="95" spans="2:5" ht="12.75">
      <c r="B95" s="1" t="s">
        <v>104</v>
      </c>
      <c r="C95" s="51">
        <v>964089.09</v>
      </c>
      <c r="D95" s="50"/>
      <c r="E95" s="51"/>
    </row>
    <row r="96" spans="2:5" ht="12.75">
      <c r="B96" s="1" t="s">
        <v>105</v>
      </c>
      <c r="C96" s="51">
        <v>3270758.35</v>
      </c>
      <c r="D96" s="50"/>
      <c r="E96" s="51"/>
    </row>
    <row r="97" spans="2:5" ht="12.75">
      <c r="B97" s="1" t="s">
        <v>114</v>
      </c>
      <c r="C97" s="51">
        <v>11381144.59</v>
      </c>
      <c r="D97" s="50"/>
      <c r="E97" s="51"/>
    </row>
    <row r="98" spans="2:5" ht="12.75">
      <c r="B98" s="1" t="s">
        <v>113</v>
      </c>
      <c r="C98" s="51"/>
      <c r="D98" s="50"/>
      <c r="E98" s="51"/>
    </row>
    <row r="99" spans="2:5" ht="12.75">
      <c r="B99" s="1" t="s">
        <v>149</v>
      </c>
      <c r="C99" s="51"/>
      <c r="D99" s="50"/>
      <c r="E99" s="51"/>
    </row>
    <row r="100" spans="2:6" ht="12.75">
      <c r="B100" s="1" t="s">
        <v>150</v>
      </c>
      <c r="C100" s="51"/>
      <c r="D100" s="50"/>
      <c r="E100" s="51"/>
      <c r="F100" s="10"/>
    </row>
    <row r="101" spans="2:5" ht="12.75">
      <c r="B101" s="1" t="s">
        <v>151</v>
      </c>
      <c r="C101" s="51"/>
      <c r="D101" s="50"/>
      <c r="E101" s="51"/>
    </row>
    <row r="102" spans="2:5" ht="12.75">
      <c r="B102" s="84" t="s">
        <v>134</v>
      </c>
      <c r="C102" s="51"/>
      <c r="D102" s="50"/>
      <c r="E102" s="51">
        <f>SUM(C94:C101)</f>
        <v>16017030.98</v>
      </c>
    </row>
    <row r="103" spans="2:5" ht="12.75">
      <c r="B103" s="1"/>
      <c r="C103" s="51"/>
      <c r="D103" s="50"/>
      <c r="E103" s="51"/>
    </row>
    <row r="104" spans="2:5" ht="12.75">
      <c r="B104" s="1" t="s">
        <v>71</v>
      </c>
      <c r="C104" s="51">
        <v>107897.87</v>
      </c>
      <c r="D104" s="50"/>
      <c r="E104" s="51"/>
    </row>
    <row r="105" spans="2:6" ht="12.75">
      <c r="B105" s="1" t="s">
        <v>110</v>
      </c>
      <c r="C105" s="51">
        <v>313686.52</v>
      </c>
      <c r="D105" s="50"/>
      <c r="E105" s="51"/>
      <c r="F105" s="10"/>
    </row>
    <row r="106" spans="2:5" ht="12.75">
      <c r="B106" s="84" t="s">
        <v>135</v>
      </c>
      <c r="C106" s="51"/>
      <c r="D106" s="50"/>
      <c r="E106" s="51">
        <f>SUM(C104:C105)</f>
        <v>421584.39</v>
      </c>
    </row>
    <row r="107" spans="2:5" ht="12.75">
      <c r="B107" s="84"/>
      <c r="C107" s="51"/>
      <c r="D107" s="50"/>
      <c r="E107" s="51"/>
    </row>
    <row r="108" spans="2:5" ht="12.75">
      <c r="B108" s="2"/>
      <c r="C108" s="51">
        <f>SUM(C94:C106)</f>
        <v>16438615.37</v>
      </c>
      <c r="D108" s="50"/>
      <c r="E108" s="51">
        <f>SUM(E102:E106)</f>
        <v>16438615.370000001</v>
      </c>
    </row>
    <row r="109" spans="2:5" ht="12.75">
      <c r="B109" s="36" t="s">
        <v>133</v>
      </c>
      <c r="C109" s="38"/>
      <c r="D109" s="39"/>
      <c r="E109" s="37">
        <v>10713106.04</v>
      </c>
    </row>
    <row r="110" spans="2:5" ht="12.75">
      <c r="B110" s="36"/>
      <c r="C110" s="38"/>
      <c r="D110" s="39"/>
      <c r="E110" s="37"/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7">
      <selection activeCell="B94" sqref="B94"/>
    </sheetView>
  </sheetViews>
  <sheetFormatPr defaultColWidth="9.140625" defaultRowHeight="12.75"/>
  <cols>
    <col min="1" max="1" width="4.57421875" style="0" customWidth="1"/>
    <col min="2" max="2" width="39.7109375" style="13" customWidth="1"/>
    <col min="3" max="3" width="0.42578125" style="13" customWidth="1"/>
    <col min="4" max="4" width="17.28125" style="10" customWidth="1"/>
    <col min="5" max="5" width="14.7109375" style="10" customWidth="1"/>
    <col min="6" max="6" width="9.140625" style="24" customWidth="1"/>
  </cols>
  <sheetData>
    <row r="1" spans="1:6" ht="12.75">
      <c r="A1" s="52"/>
      <c r="B1" s="53" t="s">
        <v>115</v>
      </c>
      <c r="C1" s="52"/>
      <c r="D1" s="5" t="s">
        <v>55</v>
      </c>
      <c r="E1" s="54" t="s">
        <v>91</v>
      </c>
      <c r="F1" s="65" t="s">
        <v>92</v>
      </c>
    </row>
    <row r="2" spans="1:6" ht="12.75">
      <c r="A2" s="11">
        <v>1</v>
      </c>
      <c r="B2" s="18" t="s">
        <v>33</v>
      </c>
      <c r="C2" s="18"/>
      <c r="D2" s="55">
        <v>2200000</v>
      </c>
      <c r="E2" s="62">
        <v>1458577.29</v>
      </c>
      <c r="F2" s="25">
        <f>E2/D2</f>
        <v>0.6629896772727273</v>
      </c>
    </row>
    <row r="3" spans="1:6" ht="12.75">
      <c r="A3" s="7">
        <v>2</v>
      </c>
      <c r="B3" s="6" t="s">
        <v>34</v>
      </c>
      <c r="C3" s="6"/>
      <c r="D3" s="28">
        <v>105000</v>
      </c>
      <c r="E3" s="22">
        <v>101700</v>
      </c>
      <c r="F3" s="25">
        <f>E3/D3</f>
        <v>0.9685714285714285</v>
      </c>
    </row>
    <row r="4" spans="1:6" ht="12.75">
      <c r="A4" s="7">
        <v>3</v>
      </c>
      <c r="B4" s="6" t="s">
        <v>81</v>
      </c>
      <c r="C4" s="6"/>
      <c r="D4" s="56">
        <v>1200000</v>
      </c>
      <c r="E4" s="22">
        <v>1014923.52</v>
      </c>
      <c r="F4" s="25">
        <f aca="true" t="shared" si="0" ref="F4:F11">E4/D4</f>
        <v>0.8457696</v>
      </c>
    </row>
    <row r="5" spans="1:6" ht="12.75">
      <c r="A5" s="7">
        <v>4</v>
      </c>
      <c r="B5" s="6" t="s">
        <v>74</v>
      </c>
      <c r="C5" s="6"/>
      <c r="D5" s="56">
        <v>120000</v>
      </c>
      <c r="E5" s="22">
        <v>98386.76</v>
      </c>
      <c r="F5" s="25">
        <f t="shared" si="0"/>
        <v>0.8198896666666666</v>
      </c>
    </row>
    <row r="6" spans="1:6" ht="12.75">
      <c r="A6" s="7">
        <v>5</v>
      </c>
      <c r="B6" s="6" t="s">
        <v>76</v>
      </c>
      <c r="C6" s="6"/>
      <c r="D6" s="56">
        <v>1080000</v>
      </c>
      <c r="E6" s="22">
        <v>1014692.99</v>
      </c>
      <c r="F6" s="25">
        <f t="shared" si="0"/>
        <v>0.9395305462962963</v>
      </c>
    </row>
    <row r="7" spans="1:6" ht="12.75">
      <c r="A7" s="7">
        <v>6</v>
      </c>
      <c r="B7" s="6" t="s">
        <v>82</v>
      </c>
      <c r="C7" s="6"/>
      <c r="D7" s="56">
        <v>1270000</v>
      </c>
      <c r="E7" s="22">
        <v>1267459.4</v>
      </c>
      <c r="F7" s="25">
        <f t="shared" si="0"/>
        <v>0.9979995275590551</v>
      </c>
    </row>
    <row r="8" spans="1:6" ht="12.75">
      <c r="A8" s="7">
        <v>7</v>
      </c>
      <c r="B8" s="6" t="s">
        <v>83</v>
      </c>
      <c r="C8" s="6"/>
      <c r="D8" s="56">
        <v>150000</v>
      </c>
      <c r="E8" s="22">
        <v>139658.93</v>
      </c>
      <c r="F8" s="25">
        <f t="shared" si="0"/>
        <v>0.9310595333333332</v>
      </c>
    </row>
    <row r="9" spans="1:6" ht="12.75">
      <c r="A9" s="7">
        <v>8</v>
      </c>
      <c r="B9" s="6" t="s">
        <v>84</v>
      </c>
      <c r="C9" s="6"/>
      <c r="D9" s="56">
        <v>1000000</v>
      </c>
      <c r="E9" s="22">
        <v>946149.31</v>
      </c>
      <c r="F9" s="25">
        <f t="shared" si="0"/>
        <v>0.94614931</v>
      </c>
    </row>
    <row r="10" spans="1:6" ht="12.75">
      <c r="A10" s="7">
        <v>9</v>
      </c>
      <c r="B10" s="6" t="s">
        <v>35</v>
      </c>
      <c r="C10" s="6"/>
      <c r="D10" s="28">
        <v>2980000</v>
      </c>
      <c r="E10" s="22">
        <v>2980000</v>
      </c>
      <c r="F10" s="25">
        <f t="shared" si="0"/>
        <v>1</v>
      </c>
    </row>
    <row r="11" spans="1:6" ht="12.75">
      <c r="A11" s="7">
        <v>10</v>
      </c>
      <c r="B11" s="6" t="s">
        <v>85</v>
      </c>
      <c r="C11" s="6"/>
      <c r="D11" s="28">
        <v>390000</v>
      </c>
      <c r="E11" s="22">
        <v>389306.32</v>
      </c>
      <c r="F11" s="25">
        <f t="shared" si="0"/>
        <v>0.9982213333333334</v>
      </c>
    </row>
    <row r="12" spans="1:6" ht="12.75">
      <c r="A12" s="7">
        <v>11</v>
      </c>
      <c r="B12" s="6" t="s">
        <v>18</v>
      </c>
      <c r="C12" s="57"/>
      <c r="D12" s="28">
        <v>35000</v>
      </c>
      <c r="E12" s="22">
        <v>34781</v>
      </c>
      <c r="F12" s="25">
        <f aca="true" t="shared" si="1" ref="F12:F17">E12/D12</f>
        <v>0.9937428571428571</v>
      </c>
    </row>
    <row r="13" spans="1:6" ht="12.75">
      <c r="A13" s="7">
        <v>12</v>
      </c>
      <c r="B13" s="6" t="s">
        <v>36</v>
      </c>
      <c r="C13" s="6"/>
      <c r="D13" s="28">
        <v>500000</v>
      </c>
      <c r="E13" s="22">
        <v>396527.82</v>
      </c>
      <c r="F13" s="25">
        <f t="shared" si="1"/>
        <v>0.7930556400000001</v>
      </c>
    </row>
    <row r="14" spans="1:6" ht="12.75">
      <c r="A14" s="7">
        <v>13</v>
      </c>
      <c r="B14" s="6" t="s">
        <v>20</v>
      </c>
      <c r="C14" s="6"/>
      <c r="D14" s="28">
        <v>270000</v>
      </c>
      <c r="E14" s="22">
        <v>252000</v>
      </c>
      <c r="F14" s="25">
        <f t="shared" si="1"/>
        <v>0.9333333333333333</v>
      </c>
    </row>
    <row r="15" spans="1:6" ht="12.75">
      <c r="A15" s="7">
        <v>14</v>
      </c>
      <c r="B15" s="6" t="s">
        <v>86</v>
      </c>
      <c r="C15" s="6"/>
      <c r="D15" s="28">
        <v>11000</v>
      </c>
      <c r="E15" s="22">
        <v>10668</v>
      </c>
      <c r="F15" s="25">
        <f t="shared" si="1"/>
        <v>0.9698181818181818</v>
      </c>
    </row>
    <row r="16" spans="1:6" ht="12.75">
      <c r="A16" s="7">
        <v>15</v>
      </c>
      <c r="B16" s="6" t="s">
        <v>37</v>
      </c>
      <c r="C16" s="6"/>
      <c r="D16" s="28">
        <v>15000</v>
      </c>
      <c r="E16" s="22">
        <v>9045</v>
      </c>
      <c r="F16" s="25">
        <f t="shared" si="1"/>
        <v>0.603</v>
      </c>
    </row>
    <row r="17" spans="1:6" ht="12.75">
      <c r="A17" s="7">
        <v>16</v>
      </c>
      <c r="B17" s="6" t="s">
        <v>38</v>
      </c>
      <c r="C17" s="6"/>
      <c r="D17" s="28">
        <v>30000</v>
      </c>
      <c r="E17" s="22">
        <v>26400</v>
      </c>
      <c r="F17" s="25">
        <f t="shared" si="1"/>
        <v>0.88</v>
      </c>
    </row>
    <row r="18" spans="1:6" ht="12.75">
      <c r="A18" s="7">
        <v>17</v>
      </c>
      <c r="B18" s="6" t="s">
        <v>39</v>
      </c>
      <c r="C18" s="6"/>
      <c r="D18" s="28">
        <v>30000</v>
      </c>
      <c r="E18" s="22">
        <v>23656</v>
      </c>
      <c r="F18" s="25">
        <f aca="true" t="shared" si="2" ref="F18:F32">E18/D18</f>
        <v>0.7885333333333333</v>
      </c>
    </row>
    <row r="19" spans="1:6" ht="12.75">
      <c r="A19" s="7">
        <v>18</v>
      </c>
      <c r="B19" s="6" t="s">
        <v>21</v>
      </c>
      <c r="C19" s="6"/>
      <c r="D19" s="56">
        <v>400000</v>
      </c>
      <c r="E19" s="22">
        <v>391551.66</v>
      </c>
      <c r="F19" s="25">
        <f t="shared" si="2"/>
        <v>0.9788791499999999</v>
      </c>
    </row>
    <row r="20" spans="1:6" ht="12.75">
      <c r="A20" s="7">
        <v>19</v>
      </c>
      <c r="B20" s="6" t="s">
        <v>22</v>
      </c>
      <c r="C20" s="6"/>
      <c r="D20" s="28">
        <v>669400</v>
      </c>
      <c r="E20" s="22">
        <v>657461.94</v>
      </c>
      <c r="F20" s="25">
        <f t="shared" si="2"/>
        <v>0.9821660292799521</v>
      </c>
    </row>
    <row r="21" spans="1:6" ht="12.75">
      <c r="A21" s="7">
        <v>20</v>
      </c>
      <c r="B21" s="6" t="s">
        <v>40</v>
      </c>
      <c r="C21" s="6"/>
      <c r="D21" s="28">
        <v>555000</v>
      </c>
      <c r="E21" s="22">
        <v>554533.08</v>
      </c>
      <c r="F21" s="25">
        <f t="shared" si="2"/>
        <v>0.9991587027027026</v>
      </c>
    </row>
    <row r="22" spans="1:6" ht="12.75">
      <c r="A22" s="7">
        <v>21</v>
      </c>
      <c r="B22" s="6" t="s">
        <v>41</v>
      </c>
      <c r="C22" s="6"/>
      <c r="D22" s="28">
        <v>131000</v>
      </c>
      <c r="E22" s="22">
        <v>130073</v>
      </c>
      <c r="F22" s="25">
        <f t="shared" si="2"/>
        <v>0.9929236641221374</v>
      </c>
    </row>
    <row r="23" spans="1:6" ht="12.75">
      <c r="A23" s="7">
        <v>22</v>
      </c>
      <c r="B23" s="6" t="s">
        <v>0</v>
      </c>
      <c r="C23" s="58"/>
      <c r="D23" s="28">
        <v>1150000</v>
      </c>
      <c r="E23" s="22">
        <v>882833.33</v>
      </c>
      <c r="F23" s="25">
        <f t="shared" si="2"/>
        <v>0.7676811565217391</v>
      </c>
    </row>
    <row r="24" spans="1:6" ht="12.75">
      <c r="A24" s="7">
        <v>23</v>
      </c>
      <c r="B24" s="6" t="s">
        <v>42</v>
      </c>
      <c r="C24" s="6"/>
      <c r="D24" s="56">
        <v>1213000</v>
      </c>
      <c r="E24" s="22">
        <v>1212882</v>
      </c>
      <c r="F24" s="25">
        <f t="shared" si="2"/>
        <v>0.9999027205276175</v>
      </c>
    </row>
    <row r="25" spans="1:6" ht="12.75">
      <c r="A25" s="7">
        <v>24</v>
      </c>
      <c r="B25" s="6" t="s">
        <v>43</v>
      </c>
      <c r="C25" s="6"/>
      <c r="D25" s="28">
        <v>600000</v>
      </c>
      <c r="E25" s="22">
        <v>491227.5</v>
      </c>
      <c r="F25" s="25">
        <f t="shared" si="2"/>
        <v>0.8187125</v>
      </c>
    </row>
    <row r="26" spans="1:6" ht="12.75">
      <c r="A26" s="7">
        <v>25</v>
      </c>
      <c r="B26" s="6" t="s">
        <v>44</v>
      </c>
      <c r="C26" s="6"/>
      <c r="D26" s="28">
        <v>850000</v>
      </c>
      <c r="E26" s="22">
        <v>687358.56</v>
      </c>
      <c r="F26" s="25">
        <f t="shared" si="2"/>
        <v>0.8086571294117648</v>
      </c>
    </row>
    <row r="27" spans="1:6" ht="12.75">
      <c r="A27" s="7">
        <v>26</v>
      </c>
      <c r="B27" s="6" t="s">
        <v>45</v>
      </c>
      <c r="C27" s="6"/>
      <c r="D27" s="28">
        <v>990000</v>
      </c>
      <c r="E27" s="22">
        <v>848989</v>
      </c>
      <c r="F27" s="25">
        <f t="shared" si="2"/>
        <v>0.8575646464646465</v>
      </c>
    </row>
    <row r="28" spans="1:6" ht="12.75">
      <c r="A28" s="7">
        <v>27</v>
      </c>
      <c r="B28" s="6" t="s">
        <v>46</v>
      </c>
      <c r="C28" s="6"/>
      <c r="D28" s="28">
        <v>2560000</v>
      </c>
      <c r="E28" s="22">
        <v>2558751.27</v>
      </c>
      <c r="F28" s="25">
        <f t="shared" si="2"/>
        <v>0.99951221484375</v>
      </c>
    </row>
    <row r="29" spans="1:6" ht="12.75">
      <c r="A29" s="7">
        <v>28</v>
      </c>
      <c r="B29" s="6" t="s">
        <v>60</v>
      </c>
      <c r="C29" s="6"/>
      <c r="D29" s="56">
        <v>750000</v>
      </c>
      <c r="E29" s="22">
        <v>731077.72</v>
      </c>
      <c r="F29" s="25">
        <f t="shared" si="2"/>
        <v>0.9747702933333333</v>
      </c>
    </row>
    <row r="30" spans="1:6" ht="12.75">
      <c r="A30" s="7">
        <v>29</v>
      </c>
      <c r="B30" s="6" t="s">
        <v>47</v>
      </c>
      <c r="C30" s="6"/>
      <c r="D30" s="28">
        <v>50000</v>
      </c>
      <c r="E30" s="22">
        <v>45585</v>
      </c>
      <c r="F30" s="25">
        <f t="shared" si="2"/>
        <v>0.9117</v>
      </c>
    </row>
    <row r="31" spans="1:6" ht="12.75">
      <c r="A31" s="7">
        <v>30</v>
      </c>
      <c r="B31" s="6" t="s">
        <v>48</v>
      </c>
      <c r="C31" s="6"/>
      <c r="D31" s="28">
        <v>70000</v>
      </c>
      <c r="E31" s="22">
        <v>57547</v>
      </c>
      <c r="F31" s="25">
        <f t="shared" si="2"/>
        <v>0.8221</v>
      </c>
    </row>
    <row r="32" spans="1:6" ht="12.75">
      <c r="A32" s="7">
        <v>31</v>
      </c>
      <c r="B32" s="6" t="s">
        <v>49</v>
      </c>
      <c r="C32" s="6"/>
      <c r="D32" s="28">
        <v>255000</v>
      </c>
      <c r="E32" s="22">
        <v>252364</v>
      </c>
      <c r="F32" s="25">
        <f t="shared" si="2"/>
        <v>0.9896627450980392</v>
      </c>
    </row>
    <row r="33" spans="1:6" ht="12.75">
      <c r="A33" s="7">
        <v>32</v>
      </c>
      <c r="B33" s="6" t="s">
        <v>50</v>
      </c>
      <c r="C33" s="6"/>
      <c r="D33" s="28">
        <v>350000</v>
      </c>
      <c r="E33" s="23">
        <v>280531.02</v>
      </c>
      <c r="F33" s="25">
        <f aca="true" t="shared" si="3" ref="F33:F41">E33/D33</f>
        <v>0.8015172</v>
      </c>
    </row>
    <row r="34" spans="1:6" ht="12.75">
      <c r="A34" s="7">
        <v>33</v>
      </c>
      <c r="B34" s="6" t="s">
        <v>51</v>
      </c>
      <c r="C34" s="6"/>
      <c r="D34" s="28">
        <v>676000</v>
      </c>
      <c r="E34" s="23">
        <v>483804.72</v>
      </c>
      <c r="F34" s="25">
        <f t="shared" si="3"/>
        <v>0.7156874556213018</v>
      </c>
    </row>
    <row r="35" spans="1:6" ht="12.75">
      <c r="A35" s="7">
        <v>34</v>
      </c>
      <c r="B35" s="6" t="s">
        <v>52</v>
      </c>
      <c r="C35" s="6"/>
      <c r="D35" s="59">
        <v>180000</v>
      </c>
      <c r="E35" s="23">
        <v>168878</v>
      </c>
      <c r="F35" s="25">
        <f t="shared" si="3"/>
        <v>0.9382111111111111</v>
      </c>
    </row>
    <row r="36" spans="1:6" ht="12.75">
      <c r="A36" s="7">
        <v>35</v>
      </c>
      <c r="B36" s="9" t="s">
        <v>53</v>
      </c>
      <c r="C36" s="58"/>
      <c r="D36" s="28">
        <v>100000</v>
      </c>
      <c r="E36" s="23">
        <v>1000</v>
      </c>
      <c r="F36" s="25">
        <f t="shared" si="3"/>
        <v>0.01</v>
      </c>
    </row>
    <row r="37" spans="1:6" ht="12.75">
      <c r="A37" s="7">
        <v>36</v>
      </c>
      <c r="B37" s="6" t="s">
        <v>64</v>
      </c>
      <c r="C37" s="6"/>
      <c r="D37" s="59">
        <v>195000</v>
      </c>
      <c r="E37" s="23">
        <v>125860</v>
      </c>
      <c r="F37" s="25">
        <f t="shared" si="3"/>
        <v>0.6454358974358975</v>
      </c>
    </row>
    <row r="38" spans="1:6" ht="12.75">
      <c r="A38" s="7">
        <v>37</v>
      </c>
      <c r="B38" s="6" t="s">
        <v>1</v>
      </c>
      <c r="C38" s="6"/>
      <c r="D38" s="60">
        <v>155000</v>
      </c>
      <c r="E38" s="23">
        <v>150833.6</v>
      </c>
      <c r="F38" s="25">
        <f t="shared" si="3"/>
        <v>0.97312</v>
      </c>
    </row>
    <row r="39" spans="1:6" ht="12.75">
      <c r="A39" s="7">
        <v>38</v>
      </c>
      <c r="B39" s="6" t="s">
        <v>32</v>
      </c>
      <c r="C39" s="6"/>
      <c r="D39" s="60">
        <v>10000</v>
      </c>
      <c r="E39" s="23">
        <v>4728</v>
      </c>
      <c r="F39" s="25">
        <f t="shared" si="3"/>
        <v>0.4728</v>
      </c>
    </row>
    <row r="40" spans="1:6" ht="12.75">
      <c r="A40" s="7">
        <v>39</v>
      </c>
      <c r="B40" s="6" t="s">
        <v>54</v>
      </c>
      <c r="C40" s="6"/>
      <c r="D40" s="60">
        <v>10000</v>
      </c>
      <c r="E40" s="23">
        <v>996</v>
      </c>
      <c r="F40" s="25">
        <f t="shared" si="3"/>
        <v>0.0996</v>
      </c>
    </row>
    <row r="41" spans="1:6" ht="12.75">
      <c r="A41" s="7">
        <v>40</v>
      </c>
      <c r="B41" s="6" t="s">
        <v>87</v>
      </c>
      <c r="C41" s="6"/>
      <c r="D41" s="60">
        <v>130000</v>
      </c>
      <c r="E41" s="23">
        <v>122268</v>
      </c>
      <c r="F41" s="25">
        <f t="shared" si="3"/>
        <v>0.9405230769230769</v>
      </c>
    </row>
    <row r="42" spans="1:6" ht="12.75">
      <c r="A42" s="7">
        <v>41</v>
      </c>
      <c r="B42" s="6" t="s">
        <v>65</v>
      </c>
      <c r="C42" s="6"/>
      <c r="D42" s="60">
        <v>2750000</v>
      </c>
      <c r="E42" s="23">
        <v>2200133.84</v>
      </c>
      <c r="F42" s="25">
        <f>E42/D42</f>
        <v>0.800048669090909</v>
      </c>
    </row>
    <row r="43" spans="1:6" ht="12.75">
      <c r="A43" s="7">
        <v>42</v>
      </c>
      <c r="B43" s="6" t="s">
        <v>61</v>
      </c>
      <c r="C43" s="6"/>
      <c r="D43" s="60">
        <v>150000</v>
      </c>
      <c r="E43" s="23">
        <v>0</v>
      </c>
      <c r="F43" s="25"/>
    </row>
    <row r="44" spans="1:6" ht="12.75">
      <c r="A44" s="7">
        <v>43</v>
      </c>
      <c r="B44" s="6" t="s">
        <v>59</v>
      </c>
      <c r="C44" s="6"/>
      <c r="D44" s="60">
        <v>115000</v>
      </c>
      <c r="E44" s="23">
        <v>108432</v>
      </c>
      <c r="F44" s="25">
        <f aca="true" t="shared" si="4" ref="F44:F52">E44/D44</f>
        <v>0.9428869565217392</v>
      </c>
    </row>
    <row r="45" spans="1:6" ht="12.75">
      <c r="A45" s="7">
        <v>44</v>
      </c>
      <c r="B45" s="9" t="s">
        <v>88</v>
      </c>
      <c r="C45" s="6"/>
      <c r="D45" s="60">
        <v>85000</v>
      </c>
      <c r="E45" s="23">
        <v>14843.67</v>
      </c>
      <c r="F45" s="25">
        <f t="shared" si="4"/>
        <v>0.1746314117647059</v>
      </c>
    </row>
    <row r="46" spans="1:6" ht="12.75">
      <c r="A46" s="7">
        <v>45</v>
      </c>
      <c r="B46" s="6" t="s">
        <v>89</v>
      </c>
      <c r="C46" s="6"/>
      <c r="D46" s="60">
        <v>10000</v>
      </c>
      <c r="E46" s="23">
        <v>6749</v>
      </c>
      <c r="F46" s="25">
        <f t="shared" si="4"/>
        <v>0.6749</v>
      </c>
    </row>
    <row r="47" spans="1:6" ht="12.75">
      <c r="A47" s="7">
        <v>46</v>
      </c>
      <c r="B47" s="6" t="s">
        <v>90</v>
      </c>
      <c r="C47" s="6"/>
      <c r="D47" s="60">
        <v>515000</v>
      </c>
      <c r="E47" s="23">
        <v>512462</v>
      </c>
      <c r="F47" s="25">
        <f t="shared" si="4"/>
        <v>0.9950718446601942</v>
      </c>
    </row>
    <row r="48" spans="1:6" ht="12.75">
      <c r="A48" s="7">
        <v>47</v>
      </c>
      <c r="B48" s="6" t="s">
        <v>101</v>
      </c>
      <c r="C48" s="6"/>
      <c r="D48" s="60">
        <v>5000</v>
      </c>
      <c r="E48" s="23">
        <v>4840</v>
      </c>
      <c r="F48" s="25">
        <f t="shared" si="4"/>
        <v>0.968</v>
      </c>
    </row>
    <row r="49" spans="1:6" ht="12.75">
      <c r="A49" s="7">
        <v>48</v>
      </c>
      <c r="B49" s="6" t="s">
        <v>121</v>
      </c>
      <c r="C49" s="6"/>
      <c r="D49" s="60">
        <v>990100</v>
      </c>
      <c r="E49" s="23">
        <v>990092.4</v>
      </c>
      <c r="F49" s="25">
        <f t="shared" si="4"/>
        <v>0.999992324007676</v>
      </c>
    </row>
    <row r="50" spans="1:6" ht="12.75">
      <c r="A50" s="7">
        <v>49</v>
      </c>
      <c r="B50" s="6" t="s">
        <v>122</v>
      </c>
      <c r="C50" s="6"/>
      <c r="D50" s="60">
        <v>22500</v>
      </c>
      <c r="E50" s="23">
        <v>22164</v>
      </c>
      <c r="F50" s="25">
        <f t="shared" si="4"/>
        <v>0.9850666666666666</v>
      </c>
    </row>
    <row r="51" spans="1:6" ht="12.75">
      <c r="A51" s="7">
        <v>50</v>
      </c>
      <c r="B51" s="63" t="s">
        <v>153</v>
      </c>
      <c r="C51" s="53"/>
      <c r="D51" s="76">
        <v>50000</v>
      </c>
      <c r="E51" s="23">
        <v>35000</v>
      </c>
      <c r="F51" s="25">
        <f t="shared" si="4"/>
        <v>0.7</v>
      </c>
    </row>
    <row r="52" spans="1:6" ht="12.75">
      <c r="A52" s="7">
        <v>51</v>
      </c>
      <c r="B52" s="63" t="s">
        <v>136</v>
      </c>
      <c r="C52" s="53"/>
      <c r="D52" s="76">
        <v>72000</v>
      </c>
      <c r="E52" s="23">
        <v>72000</v>
      </c>
      <c r="F52" s="25">
        <f t="shared" si="4"/>
        <v>1</v>
      </c>
    </row>
    <row r="53" spans="1:6" ht="12.75">
      <c r="A53" s="7">
        <v>52</v>
      </c>
      <c r="B53" s="63" t="s">
        <v>154</v>
      </c>
      <c r="C53" s="53"/>
      <c r="D53" s="76">
        <v>977200</v>
      </c>
      <c r="E53" s="23">
        <v>977200.12</v>
      </c>
      <c r="F53" s="25">
        <f>E53/D53</f>
        <v>1.0000001227998363</v>
      </c>
    </row>
    <row r="54" spans="1:6" ht="12.75">
      <c r="A54" s="7">
        <v>53</v>
      </c>
      <c r="B54" s="63" t="s">
        <v>155</v>
      </c>
      <c r="C54" s="53"/>
      <c r="D54" s="76">
        <v>150000</v>
      </c>
      <c r="E54" s="23">
        <v>63503</v>
      </c>
      <c r="F54" s="25">
        <f>E54/D54</f>
        <v>0.42335333333333336</v>
      </c>
    </row>
    <row r="55" spans="1:6" ht="12.75">
      <c r="A55" s="7">
        <v>54</v>
      </c>
      <c r="B55" s="63" t="s">
        <v>156</v>
      </c>
      <c r="C55" s="63"/>
      <c r="D55" s="28">
        <v>2000</v>
      </c>
      <c r="E55" s="23">
        <v>280</v>
      </c>
      <c r="F55" s="25">
        <f>E55/D55</f>
        <v>0.14</v>
      </c>
    </row>
    <row r="56" spans="1:6" ht="12.75">
      <c r="A56" s="7">
        <v>55</v>
      </c>
      <c r="B56" s="57" t="s">
        <v>102</v>
      </c>
      <c r="C56" s="63"/>
      <c r="D56" s="28"/>
      <c r="E56" s="23">
        <v>13368013.82</v>
      </c>
      <c r="F56" s="65"/>
    </row>
    <row r="57" spans="1:6" ht="12.75">
      <c r="A57" s="7">
        <v>56</v>
      </c>
      <c r="B57" s="93" t="s">
        <v>94</v>
      </c>
      <c r="C57" s="63"/>
      <c r="D57" s="28"/>
      <c r="E57" s="23">
        <v>111270</v>
      </c>
      <c r="F57" s="65"/>
    </row>
    <row r="58" spans="1:6" ht="12.75">
      <c r="A58" s="7">
        <v>57</v>
      </c>
      <c r="B58" s="75"/>
      <c r="C58" s="53"/>
      <c r="D58" s="61"/>
      <c r="E58" s="23"/>
      <c r="F58" s="25"/>
    </row>
    <row r="59" spans="1:6" ht="12.75">
      <c r="A59" s="7">
        <v>58</v>
      </c>
      <c r="B59" s="75" t="s">
        <v>157</v>
      </c>
      <c r="C59" s="53"/>
      <c r="D59" s="61">
        <f>SUM(D2:D58)</f>
        <v>29329200</v>
      </c>
      <c r="E59" s="64">
        <f>SUM(E2:E58)</f>
        <v>39492050.59</v>
      </c>
      <c r="F59" s="65">
        <f>E59/D59</f>
        <v>1.346509641926817</v>
      </c>
    </row>
    <row r="60" spans="1:6" ht="12.75">
      <c r="A60" s="66">
        <v>59</v>
      </c>
      <c r="B60" s="52" t="s">
        <v>158</v>
      </c>
      <c r="C60" s="6"/>
      <c r="D60" s="64"/>
      <c r="E60" s="64"/>
      <c r="F60" s="65"/>
    </row>
    <row r="61" spans="1:6" ht="12.75">
      <c r="A61" s="94">
        <v>60</v>
      </c>
      <c r="B61" s="95" t="s">
        <v>125</v>
      </c>
      <c r="C61" s="6"/>
      <c r="D61" s="64">
        <v>950000</v>
      </c>
      <c r="E61" s="64">
        <v>949890.49</v>
      </c>
      <c r="F61" s="65">
        <f>E61/D61</f>
        <v>0.9998847263157895</v>
      </c>
    </row>
    <row r="62" spans="1:6" ht="12.75">
      <c r="A62" s="94">
        <v>61</v>
      </c>
      <c r="B62" s="6"/>
      <c r="C62" s="6"/>
      <c r="D62" s="64">
        <f>SUM(D59:D61)</f>
        <v>30279200</v>
      </c>
      <c r="E62" s="64">
        <f>SUM(E59:E61)</f>
        <v>40441941.080000006</v>
      </c>
      <c r="F62" s="65">
        <f>E62/D62</f>
        <v>1.335634398531005</v>
      </c>
    </row>
    <row r="63" ht="12.75">
      <c r="A63" s="47"/>
    </row>
    <row r="64" ht="12.75">
      <c r="A64" s="47"/>
    </row>
    <row r="65" ht="12.75">
      <c r="A65" s="47" t="s">
        <v>162</v>
      </c>
    </row>
    <row r="67" ht="12.75">
      <c r="A67" t="s">
        <v>168</v>
      </c>
    </row>
    <row r="68" ht="12.75">
      <c r="A68" t="s">
        <v>163</v>
      </c>
    </row>
    <row r="69" ht="12.75">
      <c r="A69" t="s">
        <v>164</v>
      </c>
    </row>
    <row r="70" ht="12.75">
      <c r="A70" t="s">
        <v>165</v>
      </c>
    </row>
    <row r="71" ht="12.75">
      <c r="A71" t="s">
        <v>166</v>
      </c>
    </row>
    <row r="73" ht="12.75">
      <c r="A73" t="s">
        <v>167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50.140625" style="0" customWidth="1"/>
    <col min="2" max="2" width="19.57421875" style="0" customWidth="1"/>
  </cols>
  <sheetData>
    <row r="1" spans="1:2" ht="15.75">
      <c r="A1" s="96" t="s">
        <v>181</v>
      </c>
      <c r="B1" s="96"/>
    </row>
    <row r="2" spans="1:2" ht="15.75">
      <c r="A2" s="96"/>
      <c r="B2" s="96"/>
    </row>
    <row r="3" spans="1:2" ht="15.75">
      <c r="A3" s="96"/>
      <c r="B3" s="96"/>
    </row>
    <row r="4" spans="1:2" ht="16.5" thickBot="1">
      <c r="A4" s="101" t="s">
        <v>169</v>
      </c>
      <c r="B4" s="101" t="s">
        <v>170</v>
      </c>
    </row>
    <row r="5" spans="1:2" ht="15.75">
      <c r="A5" s="99" t="s">
        <v>171</v>
      </c>
      <c r="B5" s="100">
        <v>23705745</v>
      </c>
    </row>
    <row r="6" spans="1:2" ht="15.75">
      <c r="A6" s="97" t="s">
        <v>172</v>
      </c>
      <c r="B6" s="98">
        <v>23516689</v>
      </c>
    </row>
    <row r="7" spans="1:2" ht="15.75">
      <c r="A7" s="97" t="s">
        <v>173</v>
      </c>
      <c r="B7" s="98">
        <v>189056</v>
      </c>
    </row>
    <row r="8" spans="1:2" ht="15.75">
      <c r="A8" s="97"/>
      <c r="B8" s="97" t="s">
        <v>160</v>
      </c>
    </row>
    <row r="9" spans="1:2" ht="15.75">
      <c r="A9" s="102" t="s">
        <v>174</v>
      </c>
      <c r="B9" s="97" t="s">
        <v>160</v>
      </c>
    </row>
    <row r="10" spans="1:2" ht="15.75">
      <c r="A10" s="97" t="s">
        <v>182</v>
      </c>
      <c r="B10" s="98">
        <v>249018</v>
      </c>
    </row>
    <row r="11" spans="1:2" ht="15.75">
      <c r="A11" s="97" t="s">
        <v>189</v>
      </c>
      <c r="B11" s="98">
        <v>34737</v>
      </c>
    </row>
    <row r="12" spans="1:2" ht="15.75">
      <c r="A12" s="97" t="s">
        <v>190</v>
      </c>
      <c r="B12" s="98">
        <v>1989</v>
      </c>
    </row>
    <row r="13" spans="1:2" ht="15.75">
      <c r="A13" s="97" t="s">
        <v>191</v>
      </c>
      <c r="B13" s="98">
        <v>100000</v>
      </c>
    </row>
    <row r="14" spans="1:2" ht="15.75">
      <c r="A14" s="97" t="s">
        <v>192</v>
      </c>
      <c r="B14" s="98">
        <v>389306</v>
      </c>
    </row>
    <row r="15" spans="1:2" ht="15.75">
      <c r="A15" s="97" t="s">
        <v>193</v>
      </c>
      <c r="B15" s="98">
        <v>101989</v>
      </c>
    </row>
    <row r="16" spans="1:2" ht="15.75">
      <c r="A16" s="97" t="s">
        <v>194</v>
      </c>
      <c r="B16" s="98">
        <v>389287</v>
      </c>
    </row>
    <row r="17" spans="1:2" ht="15.75">
      <c r="A17" s="97" t="s">
        <v>183</v>
      </c>
      <c r="B17" s="98">
        <v>247048</v>
      </c>
    </row>
    <row r="18" spans="1:2" ht="15.75">
      <c r="A18" s="97"/>
      <c r="B18" s="97" t="s">
        <v>160</v>
      </c>
    </row>
    <row r="19" spans="1:2" ht="15.75">
      <c r="A19" s="102" t="s">
        <v>175</v>
      </c>
      <c r="B19" s="97" t="s">
        <v>160</v>
      </c>
    </row>
    <row r="20" spans="1:2" ht="15.75">
      <c r="A20" s="97" t="s">
        <v>184</v>
      </c>
      <c r="B20" s="98">
        <v>60768</v>
      </c>
    </row>
    <row r="21" spans="1:2" ht="15.75">
      <c r="A21" s="97" t="s">
        <v>185</v>
      </c>
      <c r="B21" s="98">
        <v>188844</v>
      </c>
    </row>
    <row r="22" spans="1:2" ht="15.75">
      <c r="A22" s="97" t="s">
        <v>176</v>
      </c>
      <c r="B22" s="98">
        <v>0</v>
      </c>
    </row>
    <row r="23" spans="1:2" ht="15.75">
      <c r="A23" s="97" t="s">
        <v>186</v>
      </c>
      <c r="B23" s="97">
        <v>0</v>
      </c>
    </row>
    <row r="24" spans="1:2" ht="15.75">
      <c r="A24" s="97" t="s">
        <v>187</v>
      </c>
      <c r="B24" s="98">
        <v>249612</v>
      </c>
    </row>
    <row r="25" spans="1:2" ht="15.75">
      <c r="A25" s="97"/>
      <c r="B25" s="97" t="s">
        <v>160</v>
      </c>
    </row>
    <row r="26" spans="1:2" ht="15.75">
      <c r="A26" s="102" t="s">
        <v>177</v>
      </c>
      <c r="B26" s="97" t="s">
        <v>160</v>
      </c>
    </row>
    <row r="27" spans="1:2" ht="15.75">
      <c r="A27" s="97" t="s">
        <v>188</v>
      </c>
      <c r="B27" s="97">
        <v>4</v>
      </c>
    </row>
    <row r="28" spans="1:2" ht="15.75">
      <c r="A28" s="97" t="s">
        <v>186</v>
      </c>
      <c r="B28" s="97">
        <v>0</v>
      </c>
    </row>
    <row r="29" spans="1:2" ht="15.75">
      <c r="A29" s="97" t="s">
        <v>187</v>
      </c>
      <c r="B29" s="97">
        <v>4</v>
      </c>
    </row>
    <row r="30" spans="1:2" ht="15.75">
      <c r="A30" s="97"/>
      <c r="B30" s="97" t="s">
        <v>160</v>
      </c>
    </row>
    <row r="31" spans="1:2" ht="15.75">
      <c r="A31" s="102" t="s">
        <v>178</v>
      </c>
      <c r="B31" s="97" t="s">
        <v>160</v>
      </c>
    </row>
    <row r="32" spans="1:2" ht="15.75">
      <c r="A32" s="97" t="s">
        <v>179</v>
      </c>
      <c r="B32" s="97">
        <v>0</v>
      </c>
    </row>
    <row r="33" spans="1:2" ht="15.75">
      <c r="A33" s="97" t="s">
        <v>180</v>
      </c>
      <c r="B33" s="98">
        <v>189056</v>
      </c>
    </row>
    <row r="34" spans="1:2" ht="15.75">
      <c r="A34" s="96"/>
      <c r="B34" s="96"/>
    </row>
    <row r="35" spans="1:2" ht="15.75">
      <c r="A35" s="96" t="s">
        <v>160</v>
      </c>
      <c r="B35" s="96"/>
    </row>
    <row r="36" spans="1:2" ht="15.75">
      <c r="A36" s="96" t="s">
        <v>160</v>
      </c>
      <c r="B36" s="96"/>
    </row>
    <row r="37" spans="1:2" ht="15.75">
      <c r="A37" s="96" t="s">
        <v>160</v>
      </c>
      <c r="B37" s="96"/>
    </row>
    <row r="38" spans="1:2" ht="15.75">
      <c r="A38" s="96"/>
      <c r="B38" s="96"/>
    </row>
    <row r="39" spans="1:2" ht="15.75">
      <c r="A39" s="96"/>
      <c r="B39" s="96"/>
    </row>
    <row r="40" spans="1:2" ht="15.75">
      <c r="A40" s="96"/>
      <c r="B40" s="9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