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příjmy 2015" sheetId="1" r:id="rId1"/>
    <sheet name="výdaje 2015" sheetId="2" r:id="rId2"/>
  </sheets>
  <definedNames/>
  <calcPr fullCalcOnLoad="1"/>
</workbook>
</file>

<file path=xl/sharedStrings.xml><?xml version="1.0" encoding="utf-8"?>
<sst xmlns="http://schemas.openxmlformats.org/spreadsheetml/2006/main" count="156" uniqueCount="138">
  <si>
    <t>komunální služby</t>
  </si>
  <si>
    <t>informační centrum</t>
  </si>
  <si>
    <t>Město Švihov</t>
  </si>
  <si>
    <t>daň z přidané hodnoty</t>
  </si>
  <si>
    <t>daň z příjmu práv.osob</t>
  </si>
  <si>
    <t>správní poplatky</t>
  </si>
  <si>
    <t>poplatky ze psů</t>
  </si>
  <si>
    <t>poplatek ze vstupného</t>
  </si>
  <si>
    <t>poplatek za odpady</t>
  </si>
  <si>
    <t>daň z nemovitosti</t>
  </si>
  <si>
    <t>dotace na výkon státní správy</t>
  </si>
  <si>
    <t>neinv.dotace od obcí - školství</t>
  </si>
  <si>
    <t>knihovny</t>
  </si>
  <si>
    <t>kulturní dům</t>
  </si>
  <si>
    <t>vlastní kulturní akce</t>
  </si>
  <si>
    <t>zdravotní středisko</t>
  </si>
  <si>
    <t>bytové hospodářství</t>
  </si>
  <si>
    <t>za služby na hřbitově</t>
  </si>
  <si>
    <t>komunál.služby -nájmy v čp. 93</t>
  </si>
  <si>
    <t>komunální odpady - podnikatelé</t>
  </si>
  <si>
    <t>DPS - nájmy</t>
  </si>
  <si>
    <t>nájmy z nebytových prostor</t>
  </si>
  <si>
    <t>vnitro - ostatní příjmy</t>
  </si>
  <si>
    <t>příjmy z úroků</t>
  </si>
  <si>
    <t>tržby z parkování</t>
  </si>
  <si>
    <t>provoz parkoviště</t>
  </si>
  <si>
    <t>doprava-komunikace</t>
  </si>
  <si>
    <t>příspěvek MŠ a ZŠ Švihov</t>
  </si>
  <si>
    <t>kulturní dům Švihov</t>
  </si>
  <si>
    <t>kroniky</t>
  </si>
  <si>
    <t>veřejný rozhlas</t>
  </si>
  <si>
    <t>sbor pro občanské záležitosti</t>
  </si>
  <si>
    <t>veřejné osvětlení</t>
  </si>
  <si>
    <t>hřbitov</t>
  </si>
  <si>
    <t>skládky PDO</t>
  </si>
  <si>
    <t>dům s pečovatelskou službou</t>
  </si>
  <si>
    <t>požární ochrana</t>
  </si>
  <si>
    <t>městské zastupitelstvo</t>
  </si>
  <si>
    <t>činnost vnitřní správy</t>
  </si>
  <si>
    <t>příspěvky spolkům a organizacím</t>
  </si>
  <si>
    <t>platby daní a poplatků</t>
  </si>
  <si>
    <t>úroky z úvěru - 32 b.j.</t>
  </si>
  <si>
    <t>pojištění majetku města</t>
  </si>
  <si>
    <t xml:space="preserve">výkup pozemků </t>
  </si>
  <si>
    <t>rozpočet</t>
  </si>
  <si>
    <t>úroky z půjček od obyvatelstva - FRB</t>
  </si>
  <si>
    <t>splátky půjček od obyvatelstva - FRB</t>
  </si>
  <si>
    <t>správa obcí</t>
  </si>
  <si>
    <t>Fond rozvoje bydlení</t>
  </si>
  <si>
    <t>nájmy z pozemků</t>
  </si>
  <si>
    <t>pronájem movitého majetku města</t>
  </si>
  <si>
    <t>projekty EU - projektové žádosti</t>
  </si>
  <si>
    <t>pronájem hrobových míst</t>
  </si>
  <si>
    <t>1211</t>
  </si>
  <si>
    <t>Sociální fond</t>
  </si>
  <si>
    <t>lesní hosposářství</t>
  </si>
  <si>
    <t>lesy Dolany</t>
  </si>
  <si>
    <t>splašková kanalizace+ČOV</t>
  </si>
  <si>
    <t>vodní hospodářství - vodovod</t>
  </si>
  <si>
    <t>přijaté náhrady EKO KOM</t>
  </si>
  <si>
    <t>lesní hospodářství</t>
  </si>
  <si>
    <t>splašková kanalizace +ČOV</t>
  </si>
  <si>
    <t>dešťová kanalizace</t>
  </si>
  <si>
    <t>údržba veřejné zeleně</t>
  </si>
  <si>
    <t>zpravodaj Švihováček</t>
  </si>
  <si>
    <t>VÝDAJE  CELKEM</t>
  </si>
  <si>
    <t>projekt partnerství s obcí Traitsching</t>
  </si>
  <si>
    <t>výnos z loterií</t>
  </si>
  <si>
    <t>skutečnost</t>
  </si>
  <si>
    <t>% plnění</t>
  </si>
  <si>
    <t>BÚ ČS</t>
  </si>
  <si>
    <t>BÚ KB</t>
  </si>
  <si>
    <t>BÚ ČSOB</t>
  </si>
  <si>
    <t>FRB</t>
  </si>
  <si>
    <t>ČSOB - spořící účet</t>
  </si>
  <si>
    <t>běžné účty celkem :</t>
  </si>
  <si>
    <t>fondové účty celkem :</t>
  </si>
  <si>
    <t>nesplacený úvěr ČSOB - bytovky</t>
  </si>
  <si>
    <t>ČNB</t>
  </si>
  <si>
    <t xml:space="preserve">skutečnost </t>
  </si>
  <si>
    <t>celkem účty :</t>
  </si>
  <si>
    <t>Financování-splátka úvěru</t>
  </si>
  <si>
    <t>Dva světy - zahrada MŠ</t>
  </si>
  <si>
    <t>komunální služby-doprava</t>
  </si>
  <si>
    <t>splátka úvěru</t>
  </si>
  <si>
    <t>protipovodňová opatření</t>
  </si>
  <si>
    <t>zkušební vrty Švihov, Lhovice</t>
  </si>
  <si>
    <t>dopravní obslužnost Plzeň.kraji</t>
  </si>
  <si>
    <t>paragraf</t>
  </si>
  <si>
    <t>6171,6310</t>
  </si>
  <si>
    <t>Stav finančních prostředků na účtech k 1. 1. 2015</t>
  </si>
  <si>
    <t>celkem účty k  1. 1. 2015</t>
  </si>
  <si>
    <t>vypořádání roku 2014</t>
  </si>
  <si>
    <t>odstranění čerpací stanice</t>
  </si>
  <si>
    <t>rekontrukce úpravny vody PD</t>
  </si>
  <si>
    <t>veřené osvětlení - přeplatky elektřiny</t>
  </si>
  <si>
    <t>PO - přeplatky elektřiny a plynu</t>
  </si>
  <si>
    <t>nalezené peníze</t>
  </si>
  <si>
    <t>převody mezi účty</t>
  </si>
  <si>
    <t>neinvestiční transfery obcím</t>
  </si>
  <si>
    <t>převod mezi účty</t>
  </si>
  <si>
    <t>sběr a svoz železného odpadu</t>
  </si>
  <si>
    <t>úprava okolí KD</t>
  </si>
  <si>
    <t>projekt "Nakládání s bioodpadem"</t>
  </si>
  <si>
    <t>poplatek za užívání veřej.prostranství</t>
  </si>
  <si>
    <t>přijaté náhrad-RETELA-elektroodpad</t>
  </si>
  <si>
    <t>§,položka</t>
  </si>
  <si>
    <t>1039</t>
  </si>
  <si>
    <t>3392 "8"</t>
  </si>
  <si>
    <t>3319</t>
  </si>
  <si>
    <t>daň z příjmu fyz.osob ze závisl.činnos.</t>
  </si>
  <si>
    <t>daň z příjmu fyz.osob ze samost.v.čin.</t>
  </si>
  <si>
    <t>daň z příjmů fyzických osob(zvl.sazba)</t>
  </si>
  <si>
    <t>odvody za odnětí půdy</t>
  </si>
  <si>
    <t>péče o vzhled obcí a veř. zeleň</t>
  </si>
  <si>
    <t>členské příspěvky města</t>
  </si>
  <si>
    <t>P ř í j m y   k 31. 12.  2015 :</t>
  </si>
  <si>
    <t>Dotace CAS od PK</t>
  </si>
  <si>
    <t>dotace ÚP + dotace pro ZŠ a MŠ Švih.</t>
  </si>
  <si>
    <t>Neinv.přijaté transfery od krajů</t>
  </si>
  <si>
    <t>popl. - odnětí poz.-funkce lesa</t>
  </si>
  <si>
    <t>neinv.přijaté transfery ze SF</t>
  </si>
  <si>
    <t>celkové příjmy k 31.12.2015</t>
  </si>
  <si>
    <t>celkové výdaje k 31.12.2015</t>
  </si>
  <si>
    <t>stavy peněžních prostředků na účtech k 31.12. 2015</t>
  </si>
  <si>
    <t>v ý d a j e   k 31. 12. 2015</t>
  </si>
  <si>
    <t>dotace SFŽP-bioodpad + hasič.auto</t>
  </si>
  <si>
    <t>Celkem</t>
  </si>
  <si>
    <t>C E L K E M   P Ř Í J M Y</t>
  </si>
  <si>
    <t>C E L K E M</t>
  </si>
  <si>
    <t>Závěrečný účet města za rok 2015</t>
  </si>
  <si>
    <t>Zpráva o výsledku  přezkumu hospodaření města za rok 2015</t>
  </si>
  <si>
    <t>Přezkoumání hospodaření provedl Krajský úřad Plzeňského kraje, a to dílčí přezkoumání ve dnech</t>
  </si>
  <si>
    <t>1.12. - 3.12.2015 a závěrečné přezkoumání ve dnech  24.2. - 26.2.2016. Při provádění přezkoumání</t>
  </si>
  <si>
    <t>hospodaření města za rok 2015 podle zákona č. 420/2004 Sb., o přezkoumání hospodaření územních</t>
  </si>
  <si>
    <t>samosprávných celků a dobrovolných svazků obcí, ve znění pozdějších předpisů nebyly zjištěny</t>
  </si>
  <si>
    <t xml:space="preserve">chyba a nedostatky. </t>
  </si>
  <si>
    <t xml:space="preserve">Navrhuje se, aby zastupitelstvo města schválilo výsledek hospodaření za rok 2015 bez výhrad.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</si>
</sst>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.00\ _K_č"/>
    <numFmt numFmtId="166" formatCode="&quot; Kč&quot;#,##0.00_);[Red]\(&quot; Kč&quot;#,##0.00\)"/>
    <numFmt numFmtId="167" formatCode="&quot; Kč&quot;#,##0.00_);\(&quot; Kč&quot;#,##0.00\)"/>
    <numFmt numFmtId="168" formatCode="&quot; Kč&quot;#,##0_);[Red]\(&quot; Kč&quot;#,##0\)"/>
    <numFmt numFmtId="169" formatCode="#,##0.00_);[Red]\(#,##0.00\)"/>
    <numFmt numFmtId="170" formatCode="#,##0_);[Red]\(#,##0\)"/>
    <numFmt numFmtId="171" formatCode="#,##0.00\ &quot;Kč&quot;"/>
    <numFmt numFmtId="172" formatCode="#,##0.00_ ;\-#,##0.00\ "/>
    <numFmt numFmtId="173" formatCode="#,##0.00\ &quot;Kč&quot;;[Red]#,##0.00\ &quot;Kč&quot;"/>
    <numFmt numFmtId="174" formatCode="0.0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1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b/>
      <u val="single"/>
      <sz val="10"/>
      <name val="MS Sans Serif"/>
      <family val="2"/>
    </font>
    <font>
      <sz val="8.5"/>
      <name val="MS Sans Serif"/>
      <family val="2"/>
    </font>
    <font>
      <b/>
      <sz val="8"/>
      <name val="Arial CE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MS Sans Serif"/>
      <family val="2"/>
    </font>
    <font>
      <sz val="8.5"/>
      <color indexed="10"/>
      <name val="MS Sans Serif"/>
      <family val="2"/>
    </font>
    <font>
      <u val="single"/>
      <sz val="10"/>
      <name val="MS Sans Serif"/>
      <family val="0"/>
    </font>
    <font>
      <u val="single"/>
      <sz val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MS Sans Serif"/>
      <family val="2"/>
    </font>
    <font>
      <sz val="8.5"/>
      <color rgb="FFFF000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44" fontId="0" fillId="0" borderId="0" xfId="38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" fontId="0" fillId="0" borderId="0" xfId="38" applyNumberFormat="1" applyFont="1" applyAlignment="1">
      <alignment/>
    </xf>
    <xf numFmtId="4" fontId="5" fillId="0" borderId="10" xfId="38" applyNumberFormat="1" applyFont="1" applyBorder="1" applyAlignment="1">
      <alignment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44" fontId="6" fillId="0" borderId="0" xfId="38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4" fontId="6" fillId="0" borderId="0" xfId="38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0" xfId="38" applyNumberFormat="1" applyFont="1" applyBorder="1" applyAlignment="1">
      <alignment/>
    </xf>
    <xf numFmtId="4" fontId="0" fillId="0" borderId="0" xfId="0" applyNumberFormat="1" applyBorder="1" applyAlignment="1">
      <alignment/>
    </xf>
    <xf numFmtId="44" fontId="5" fillId="0" borderId="10" xfId="38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4" fontId="6" fillId="0" borderId="10" xfId="38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4" fontId="5" fillId="0" borderId="10" xfId="0" applyNumberFormat="1" applyFont="1" applyFill="1" applyBorder="1" applyAlignment="1">
      <alignment/>
    </xf>
    <xf numFmtId="10" fontId="6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4" fontId="5" fillId="0" borderId="0" xfId="38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" fontId="10" fillId="0" borderId="10" xfId="0" applyNumberFormat="1" applyFont="1" applyBorder="1" applyAlignment="1">
      <alignment/>
    </xf>
    <xf numFmtId="166" fontId="0" fillId="0" borderId="0" xfId="38" applyFont="1" applyAlignment="1">
      <alignment/>
    </xf>
    <xf numFmtId="10" fontId="10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10" fontId="5" fillId="0" borderId="13" xfId="0" applyNumberFormat="1" applyFont="1" applyBorder="1" applyAlignment="1">
      <alignment/>
    </xf>
    <xf numFmtId="10" fontId="5" fillId="0" borderId="14" xfId="0" applyNumberFormat="1" applyFont="1" applyBorder="1" applyAlignment="1">
      <alignment/>
    </xf>
    <xf numFmtId="0" fontId="11" fillId="0" borderId="0" xfId="0" applyFont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0" fontId="0" fillId="0" borderId="0" xfId="0" applyFill="1" applyAlignment="1">
      <alignment horizontal="left"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173" fontId="0" fillId="0" borderId="0" xfId="38" applyNumberFormat="1" applyFont="1" applyFill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Fill="1" applyBorder="1" applyAlignment="1">
      <alignment/>
    </xf>
    <xf numFmtId="0" fontId="9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22" xfId="0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Border="1" applyAlignment="1">
      <alignment/>
    </xf>
    <xf numFmtId="10" fontId="10" fillId="0" borderId="26" xfId="0" applyNumberFormat="1" applyFont="1" applyBorder="1" applyAlignment="1">
      <alignment/>
    </xf>
    <xf numFmtId="0" fontId="5" fillId="0" borderId="27" xfId="0" applyFont="1" applyBorder="1" applyAlignment="1">
      <alignment/>
    </xf>
    <xf numFmtId="4" fontId="5" fillId="0" borderId="28" xfId="0" applyNumberFormat="1" applyFont="1" applyFill="1" applyBorder="1" applyAlignment="1">
      <alignment horizontal="right"/>
    </xf>
    <xf numFmtId="10" fontId="5" fillId="0" borderId="29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173" fontId="12" fillId="0" borderId="0" xfId="38" applyNumberFormat="1" applyFont="1" applyFill="1" applyAlignment="1">
      <alignment/>
    </xf>
    <xf numFmtId="0" fontId="52" fillId="0" borderId="0" xfId="0" applyFont="1" applyFill="1" applyAlignment="1">
      <alignment horizontal="left"/>
    </xf>
    <xf numFmtId="0" fontId="5" fillId="0" borderId="30" xfId="0" applyFont="1" applyBorder="1" applyAlignment="1">
      <alignment horizontal="center"/>
    </xf>
    <xf numFmtId="4" fontId="5" fillId="0" borderId="31" xfId="0" applyNumberFormat="1" applyFont="1" applyBorder="1" applyAlignment="1">
      <alignment horizontal="right"/>
    </xf>
    <xf numFmtId="10" fontId="5" fillId="0" borderId="32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4" fontId="5" fillId="0" borderId="33" xfId="38" applyNumberFormat="1" applyFont="1" applyFill="1" applyBorder="1" applyAlignment="1">
      <alignment/>
    </xf>
    <xf numFmtId="4" fontId="5" fillId="0" borderId="34" xfId="38" applyNumberFormat="1" applyFont="1" applyBorder="1" applyAlignment="1">
      <alignment/>
    </xf>
    <xf numFmtId="4" fontId="5" fillId="0" borderId="34" xfId="38" applyNumberFormat="1" applyFont="1" applyFill="1" applyBorder="1" applyAlignment="1">
      <alignment/>
    </xf>
    <xf numFmtId="4" fontId="5" fillId="0" borderId="34" xfId="38" applyNumberFormat="1" applyFont="1" applyBorder="1" applyAlignment="1">
      <alignment horizontal="right"/>
    </xf>
    <xf numFmtId="4" fontId="5" fillId="0" borderId="34" xfId="38" applyNumberFormat="1" applyFont="1" applyFill="1" applyBorder="1" applyAlignment="1">
      <alignment horizontal="right"/>
    </xf>
    <xf numFmtId="4" fontId="5" fillId="0" borderId="35" xfId="38" applyNumberFormat="1" applyFont="1" applyFill="1" applyBorder="1" applyAlignment="1">
      <alignment horizontal="right"/>
    </xf>
    <xf numFmtId="4" fontId="5" fillId="0" borderId="36" xfId="38" applyNumberFormat="1" applyFont="1" applyFill="1" applyBorder="1" applyAlignment="1">
      <alignment horizontal="right"/>
    </xf>
    <xf numFmtId="4" fontId="5" fillId="0" borderId="37" xfId="38" applyNumberFormat="1" applyFont="1" applyFill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4" fillId="0" borderId="39" xfId="0" applyFont="1" applyBorder="1" applyAlignment="1">
      <alignment/>
    </xf>
    <xf numFmtId="0" fontId="6" fillId="0" borderId="39" xfId="0" applyFont="1" applyBorder="1" applyAlignment="1">
      <alignment/>
    </xf>
    <xf numFmtId="4" fontId="10" fillId="0" borderId="39" xfId="38" applyNumberFormat="1" applyFont="1" applyBorder="1" applyAlignment="1">
      <alignment/>
    </xf>
    <xf numFmtId="4" fontId="10" fillId="0" borderId="39" xfId="0" applyNumberFormat="1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39" xfId="0" applyBorder="1" applyAlignment="1">
      <alignment/>
    </xf>
    <xf numFmtId="4" fontId="1" fillId="0" borderId="39" xfId="38" applyNumberFormat="1" applyFont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5" fillId="0" borderId="28" xfId="0" applyFont="1" applyBorder="1" applyAlignment="1">
      <alignment/>
    </xf>
    <xf numFmtId="49" fontId="6" fillId="0" borderId="28" xfId="38" applyNumberFormat="1" applyFont="1" applyBorder="1" applyAlignment="1">
      <alignment horizontal="right"/>
    </xf>
    <xf numFmtId="0" fontId="0" fillId="0" borderId="28" xfId="0" applyBorder="1" applyAlignment="1">
      <alignment/>
    </xf>
    <xf numFmtId="4" fontId="5" fillId="0" borderId="28" xfId="38" applyNumberFormat="1" applyFont="1" applyBorder="1" applyAlignment="1">
      <alignment/>
    </xf>
    <xf numFmtId="4" fontId="5" fillId="0" borderId="28" xfId="0" applyNumberFormat="1" applyFont="1" applyFill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4" fontId="5" fillId="0" borderId="41" xfId="38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53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Alignment="1">
      <alignment/>
    </xf>
    <xf numFmtId="0" fontId="0" fillId="0" borderId="42" xfId="0" applyFont="1" applyFill="1" applyBorder="1" applyAlignment="1">
      <alignment horizontal="center"/>
    </xf>
    <xf numFmtId="0" fontId="5" fillId="0" borderId="43" xfId="0" applyFont="1" applyBorder="1" applyAlignment="1">
      <alignment/>
    </xf>
    <xf numFmtId="0" fontId="0" fillId="0" borderId="43" xfId="0" applyBorder="1" applyAlignment="1">
      <alignment/>
    </xf>
    <xf numFmtId="4" fontId="5" fillId="0" borderId="43" xfId="38" applyNumberFormat="1" applyFont="1" applyBorder="1" applyAlignment="1">
      <alignment/>
    </xf>
    <xf numFmtId="4" fontId="5" fillId="0" borderId="43" xfId="0" applyNumberFormat="1" applyFont="1" applyBorder="1" applyAlignment="1">
      <alignment/>
    </xf>
    <xf numFmtId="10" fontId="5" fillId="0" borderId="26" xfId="0" applyNumberFormat="1" applyFont="1" applyBorder="1" applyAlignment="1">
      <alignment/>
    </xf>
    <xf numFmtId="0" fontId="13" fillId="0" borderId="10" xfId="0" applyFont="1" applyBorder="1" applyAlignment="1">
      <alignment horizontal="right"/>
    </xf>
    <xf numFmtId="0" fontId="6" fillId="0" borderId="43" xfId="0" applyFont="1" applyBorder="1" applyAlignment="1">
      <alignment horizontal="left"/>
    </xf>
    <xf numFmtId="4" fontId="0" fillId="0" borderId="0" xfId="0" applyNumberFormat="1" applyFont="1" applyFill="1" applyAlignment="1">
      <alignment horizontal="left"/>
    </xf>
    <xf numFmtId="4" fontId="0" fillId="0" borderId="0" xfId="0" applyNumberFormat="1" applyFill="1" applyAlignment="1">
      <alignment horizontal="left"/>
    </xf>
    <xf numFmtId="4" fontId="4" fillId="0" borderId="39" xfId="38" applyNumberFormat="1" applyFont="1" applyBorder="1" applyAlignment="1">
      <alignment/>
    </xf>
    <xf numFmtId="4" fontId="4" fillId="0" borderId="39" xfId="0" applyNumberFormat="1" applyFont="1" applyBorder="1" applyAlignment="1">
      <alignment/>
    </xf>
    <xf numFmtId="10" fontId="4" fillId="0" borderId="11" xfId="0" applyNumberFormat="1" applyFont="1" applyBorder="1" applyAlignment="1">
      <alignment/>
    </xf>
    <xf numFmtId="10" fontId="4" fillId="0" borderId="25" xfId="0" applyNumberFormat="1" applyFont="1" applyBorder="1" applyAlignment="1">
      <alignment/>
    </xf>
    <xf numFmtId="0" fontId="0" fillId="0" borderId="31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6" fillId="0" borderId="31" xfId="0" applyFont="1" applyBorder="1" applyAlignment="1">
      <alignment horizontal="left"/>
    </xf>
    <xf numFmtId="0" fontId="6" fillId="0" borderId="31" xfId="0" applyFont="1" applyBorder="1" applyAlignment="1">
      <alignment/>
    </xf>
    <xf numFmtId="4" fontId="4" fillId="0" borderId="31" xfId="38" applyNumberFormat="1" applyFont="1" applyBorder="1" applyAlignment="1">
      <alignment/>
    </xf>
    <xf numFmtId="4" fontId="5" fillId="0" borderId="31" xfId="0" applyNumberFormat="1" applyFont="1" applyBorder="1" applyAlignment="1">
      <alignment/>
    </xf>
    <xf numFmtId="10" fontId="4" fillId="0" borderId="31" xfId="0" applyNumberFormat="1" applyFont="1" applyBorder="1" applyAlignment="1">
      <alignment/>
    </xf>
    <xf numFmtId="0" fontId="1" fillId="0" borderId="38" xfId="0" applyFont="1" applyFill="1" applyBorder="1" applyAlignment="1">
      <alignment horizontal="center"/>
    </xf>
    <xf numFmtId="0" fontId="10" fillId="0" borderId="39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4" fontId="5" fillId="0" borderId="39" xfId="0" applyNumberFormat="1" applyFont="1" applyBorder="1" applyAlignment="1">
      <alignment horizontal="right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47" xfId="0" applyFont="1" applyBorder="1" applyAlignment="1">
      <alignment horizontal="center"/>
    </xf>
    <xf numFmtId="0" fontId="4" fillId="0" borderId="49" xfId="0" applyFont="1" applyBorder="1" applyAlignment="1">
      <alignment/>
    </xf>
    <xf numFmtId="4" fontId="10" fillId="0" borderId="48" xfId="38" applyNumberFormat="1" applyFont="1" applyBorder="1" applyAlignment="1">
      <alignment/>
    </xf>
    <xf numFmtId="4" fontId="4" fillId="0" borderId="24" xfId="0" applyNumberFormat="1" applyFont="1" applyBorder="1" applyAlignment="1">
      <alignment horizontal="right"/>
    </xf>
    <xf numFmtId="4" fontId="4" fillId="0" borderId="23" xfId="38" applyNumberFormat="1" applyFont="1" applyBorder="1" applyAlignment="1">
      <alignment/>
    </xf>
    <xf numFmtId="4" fontId="10" fillId="0" borderId="50" xfId="0" applyNumberFormat="1" applyFont="1" applyBorder="1" applyAlignment="1">
      <alignment horizontal="right"/>
    </xf>
    <xf numFmtId="4" fontId="10" fillId="0" borderId="51" xfId="0" applyNumberFormat="1" applyFont="1" applyBorder="1" applyAlignment="1">
      <alignment/>
    </xf>
    <xf numFmtId="0" fontId="4" fillId="0" borderId="45" xfId="0" applyFont="1" applyBorder="1" applyAlignment="1">
      <alignment/>
    </xf>
    <xf numFmtId="0" fontId="6" fillId="0" borderId="46" xfId="0" applyFont="1" applyBorder="1" applyAlignment="1">
      <alignment horizontal="center"/>
    </xf>
    <xf numFmtId="4" fontId="10" fillId="0" borderId="37" xfId="38" applyNumberFormat="1" applyFont="1" applyBorder="1" applyAlignment="1">
      <alignment/>
    </xf>
    <xf numFmtId="10" fontId="10" fillId="0" borderId="32" xfId="0" applyNumberFormat="1" applyFont="1" applyBorder="1" applyAlignment="1">
      <alignment/>
    </xf>
    <xf numFmtId="0" fontId="5" fillId="0" borderId="52" xfId="0" applyFont="1" applyFill="1" applyBorder="1" applyAlignment="1">
      <alignment/>
    </xf>
    <xf numFmtId="0" fontId="14" fillId="0" borderId="53" xfId="0" applyFont="1" applyBorder="1" applyAlignment="1">
      <alignment/>
    </xf>
    <xf numFmtId="0" fontId="14" fillId="0" borderId="49" xfId="0" applyFont="1" applyBorder="1" applyAlignment="1">
      <alignment/>
    </xf>
    <xf numFmtId="4" fontId="5" fillId="0" borderId="48" xfId="38" applyNumberFormat="1" applyFont="1" applyBorder="1" applyAlignment="1">
      <alignment/>
    </xf>
    <xf numFmtId="10" fontId="5" fillId="0" borderId="11" xfId="0" applyNumberFormat="1" applyFont="1" applyBorder="1" applyAlignment="1">
      <alignment/>
    </xf>
    <xf numFmtId="4" fontId="10" fillId="0" borderId="31" xfId="0" applyNumberFormat="1" applyFont="1" applyBorder="1" applyAlignment="1">
      <alignment horizontal="right"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zoomScalePageLayoutView="0" workbookViewId="0" topLeftCell="A37">
      <selection activeCell="G104" sqref="G104"/>
    </sheetView>
  </sheetViews>
  <sheetFormatPr defaultColWidth="9.140625" defaultRowHeight="12.75"/>
  <cols>
    <col min="1" max="1" width="3.28125" style="0" customWidth="1"/>
    <col min="2" max="2" width="32.8515625" style="30" customWidth="1"/>
    <col min="3" max="3" width="9.140625" style="0" customWidth="1"/>
    <col min="4" max="4" width="0.71875" style="4" hidden="1" customWidth="1"/>
    <col min="5" max="5" width="15.7109375" style="10" customWidth="1"/>
    <col min="6" max="6" width="15.57421875" style="30" customWidth="1"/>
    <col min="7" max="7" width="10.8515625" style="30" customWidth="1"/>
    <col min="8" max="8" width="11.28125" style="0" bestFit="1" customWidth="1"/>
    <col min="9" max="9" width="9.8515625" style="0" bestFit="1" customWidth="1"/>
    <col min="10" max="10" width="18.57421875" style="0" customWidth="1"/>
  </cols>
  <sheetData>
    <row r="1" spans="2:5" ht="20.25" customHeight="1">
      <c r="B1" s="5" t="s">
        <v>2</v>
      </c>
      <c r="C1" s="6"/>
      <c r="D1"/>
      <c r="E1" s="8"/>
    </row>
    <row r="2" spans="2:5" ht="15.75" customHeight="1" thickBot="1">
      <c r="B2" s="7" t="s">
        <v>130</v>
      </c>
      <c r="C2" s="6"/>
      <c r="D2"/>
      <c r="E2" s="8"/>
    </row>
    <row r="3" spans="1:7" ht="15" customHeight="1" thickBot="1">
      <c r="A3" s="101"/>
      <c r="B3" s="97" t="s">
        <v>116</v>
      </c>
      <c r="C3" s="98" t="s">
        <v>106</v>
      </c>
      <c r="D3" s="102"/>
      <c r="E3" s="103" t="s">
        <v>44</v>
      </c>
      <c r="F3" s="104" t="s">
        <v>68</v>
      </c>
      <c r="G3" s="105" t="s">
        <v>69</v>
      </c>
    </row>
    <row r="4" spans="1:7" ht="12.75">
      <c r="A4" s="106">
        <v>1</v>
      </c>
      <c r="B4" s="107" t="s">
        <v>3</v>
      </c>
      <c r="C4" s="108" t="s">
        <v>53</v>
      </c>
      <c r="D4" s="109"/>
      <c r="E4" s="110">
        <v>8759000</v>
      </c>
      <c r="F4" s="111">
        <v>9198393.6</v>
      </c>
      <c r="G4" s="75">
        <f aca="true" t="shared" si="0" ref="G4:G10">F4/E4</f>
        <v>1.0501648133348556</v>
      </c>
    </row>
    <row r="5" spans="1:7" ht="12.75">
      <c r="A5" s="112">
        <v>2</v>
      </c>
      <c r="B5" s="1" t="s">
        <v>110</v>
      </c>
      <c r="C5" s="3">
        <v>1111</v>
      </c>
      <c r="D5" s="2"/>
      <c r="E5" s="9">
        <v>3879000</v>
      </c>
      <c r="F5" s="31">
        <v>4334936.28</v>
      </c>
      <c r="G5" s="45">
        <f t="shared" si="0"/>
        <v>1.1175396442382057</v>
      </c>
    </row>
    <row r="6" spans="1:7" ht="12.75">
      <c r="A6" s="112">
        <v>3</v>
      </c>
      <c r="B6" s="1" t="s">
        <v>111</v>
      </c>
      <c r="C6" s="3">
        <v>1112</v>
      </c>
      <c r="D6" s="2"/>
      <c r="E6" s="9">
        <v>200000</v>
      </c>
      <c r="F6" s="31">
        <v>209232.69</v>
      </c>
      <c r="G6" s="45">
        <f t="shared" si="0"/>
        <v>1.04616345</v>
      </c>
    </row>
    <row r="7" spans="1:7" ht="12.75">
      <c r="A7" s="112">
        <v>4</v>
      </c>
      <c r="B7" s="1" t="s">
        <v>112</v>
      </c>
      <c r="C7" s="3">
        <v>1113</v>
      </c>
      <c r="D7" s="2"/>
      <c r="E7" s="9">
        <v>508500</v>
      </c>
      <c r="F7" s="31">
        <v>511937.08</v>
      </c>
      <c r="G7" s="45">
        <f t="shared" si="0"/>
        <v>1.0067592527040314</v>
      </c>
    </row>
    <row r="8" spans="1:7" ht="12.75">
      <c r="A8" s="112">
        <v>5</v>
      </c>
      <c r="B8" s="1" t="s">
        <v>4</v>
      </c>
      <c r="C8" s="3">
        <v>1121</v>
      </c>
      <c r="D8" s="2"/>
      <c r="E8" s="9">
        <v>4039000</v>
      </c>
      <c r="F8" s="31">
        <v>4751866.7</v>
      </c>
      <c r="G8" s="45">
        <f t="shared" si="0"/>
        <v>1.1764958405545927</v>
      </c>
    </row>
    <row r="9" spans="1:7" ht="12.75">
      <c r="A9" s="112">
        <v>6</v>
      </c>
      <c r="B9" s="1" t="s">
        <v>67</v>
      </c>
      <c r="C9" s="3">
        <v>1351</v>
      </c>
      <c r="D9" s="2"/>
      <c r="E9" s="9">
        <v>54000</v>
      </c>
      <c r="F9" s="31">
        <v>80309.82</v>
      </c>
      <c r="G9" s="45">
        <f t="shared" si="0"/>
        <v>1.487218888888889</v>
      </c>
    </row>
    <row r="10" spans="1:7" ht="12.75">
      <c r="A10" s="112">
        <v>7</v>
      </c>
      <c r="B10" s="1" t="s">
        <v>5</v>
      </c>
      <c r="C10" s="3">
        <v>1361</v>
      </c>
      <c r="D10" s="2"/>
      <c r="E10" s="9">
        <v>30000</v>
      </c>
      <c r="F10" s="31">
        <v>44410</v>
      </c>
      <c r="G10" s="45">
        <f t="shared" si="0"/>
        <v>1.4803333333333333</v>
      </c>
    </row>
    <row r="11" spans="1:7" ht="12.75">
      <c r="A11" s="112">
        <v>8</v>
      </c>
      <c r="B11" s="1" t="s">
        <v>6</v>
      </c>
      <c r="C11" s="3">
        <v>1341</v>
      </c>
      <c r="D11" s="2"/>
      <c r="E11" s="9">
        <v>38000</v>
      </c>
      <c r="F11" s="31">
        <v>39479</v>
      </c>
      <c r="G11" s="45">
        <f aca="true" t="shared" si="1" ref="G11:G19">F11/E11</f>
        <v>1.0389210526315789</v>
      </c>
    </row>
    <row r="12" spans="1:7" ht="12.75">
      <c r="A12" s="112">
        <v>9</v>
      </c>
      <c r="B12" s="1" t="s">
        <v>104</v>
      </c>
      <c r="C12" s="3">
        <v>1343</v>
      </c>
      <c r="D12" s="2"/>
      <c r="E12" s="9">
        <v>50000</v>
      </c>
      <c r="F12" s="31">
        <v>46212</v>
      </c>
      <c r="G12" s="45">
        <f t="shared" si="1"/>
        <v>0.92424</v>
      </c>
    </row>
    <row r="13" spans="1:7" ht="12.75">
      <c r="A13" s="112">
        <v>10</v>
      </c>
      <c r="B13" s="1" t="s">
        <v>7</v>
      </c>
      <c r="C13" s="3">
        <v>1344</v>
      </c>
      <c r="D13" s="2"/>
      <c r="E13" s="9">
        <v>30000</v>
      </c>
      <c r="F13" s="31">
        <v>63662</v>
      </c>
      <c r="G13" s="45">
        <f t="shared" si="1"/>
        <v>2.1220666666666665</v>
      </c>
    </row>
    <row r="14" spans="1:7" ht="12.75">
      <c r="A14" s="112">
        <v>11</v>
      </c>
      <c r="B14" s="1" t="s">
        <v>8</v>
      </c>
      <c r="C14" s="3">
        <v>1340</v>
      </c>
      <c r="D14" s="2"/>
      <c r="E14" s="9">
        <v>700000</v>
      </c>
      <c r="F14" s="31">
        <v>704519</v>
      </c>
      <c r="G14" s="45">
        <f t="shared" si="1"/>
        <v>1.0064557142857142</v>
      </c>
    </row>
    <row r="15" spans="1:7" ht="12.75">
      <c r="A15" s="112">
        <v>12</v>
      </c>
      <c r="B15" s="1" t="s">
        <v>9</v>
      </c>
      <c r="C15" s="3">
        <v>1511</v>
      </c>
      <c r="D15" s="2"/>
      <c r="E15" s="9">
        <v>1300000</v>
      </c>
      <c r="F15" s="31">
        <v>1446915.33</v>
      </c>
      <c r="G15" s="45">
        <f t="shared" si="1"/>
        <v>1.1130117923076923</v>
      </c>
    </row>
    <row r="16" spans="1:7" ht="12.75">
      <c r="A16" s="112">
        <v>13</v>
      </c>
      <c r="B16" s="1" t="s">
        <v>46</v>
      </c>
      <c r="C16" s="3">
        <v>2460</v>
      </c>
      <c r="D16" s="2"/>
      <c r="E16" s="9">
        <v>50000</v>
      </c>
      <c r="F16" s="31">
        <v>80551.04</v>
      </c>
      <c r="G16" s="45">
        <f t="shared" si="1"/>
        <v>1.6110208</v>
      </c>
    </row>
    <row r="17" spans="1:7" ht="12.75">
      <c r="A17" s="112">
        <v>14</v>
      </c>
      <c r="B17" s="1" t="s">
        <v>45</v>
      </c>
      <c r="C17" s="11">
        <v>3611</v>
      </c>
      <c r="D17" s="2"/>
      <c r="E17" s="9">
        <v>5000</v>
      </c>
      <c r="F17" s="31">
        <v>5771.96</v>
      </c>
      <c r="G17" s="45">
        <f t="shared" si="1"/>
        <v>1.154392</v>
      </c>
    </row>
    <row r="18" spans="1:7" ht="12.75">
      <c r="A18" s="112">
        <v>15</v>
      </c>
      <c r="B18" s="1" t="s">
        <v>10</v>
      </c>
      <c r="C18" s="3">
        <v>4112</v>
      </c>
      <c r="D18" s="2"/>
      <c r="E18" s="9">
        <v>527100</v>
      </c>
      <c r="F18" s="31">
        <v>527100</v>
      </c>
      <c r="G18" s="45">
        <f t="shared" si="1"/>
        <v>1</v>
      </c>
    </row>
    <row r="19" spans="1:7" ht="12.75">
      <c r="A19" s="112">
        <v>16</v>
      </c>
      <c r="B19" s="1" t="s">
        <v>11</v>
      </c>
      <c r="C19" s="3">
        <v>4121</v>
      </c>
      <c r="D19" s="2"/>
      <c r="E19" s="9">
        <v>200000</v>
      </c>
      <c r="F19" s="31">
        <v>147120</v>
      </c>
      <c r="G19" s="45">
        <f t="shared" si="1"/>
        <v>0.7356</v>
      </c>
    </row>
    <row r="20" spans="1:7" ht="12.75">
      <c r="A20" s="112">
        <v>17</v>
      </c>
      <c r="B20" s="1" t="s">
        <v>55</v>
      </c>
      <c r="C20" s="13" t="s">
        <v>107</v>
      </c>
      <c r="D20" s="2"/>
      <c r="E20" s="9">
        <v>1500000</v>
      </c>
      <c r="F20" s="31">
        <v>1545791.58</v>
      </c>
      <c r="G20" s="45">
        <f aca="true" t="shared" si="2" ref="G20:G27">F20/E20</f>
        <v>1.03052772</v>
      </c>
    </row>
    <row r="21" spans="1:7" ht="12.75">
      <c r="A21" s="112">
        <v>18</v>
      </c>
      <c r="B21" s="1" t="s">
        <v>56</v>
      </c>
      <c r="C21" s="11">
        <v>1031</v>
      </c>
      <c r="D21" s="2"/>
      <c r="E21" s="9">
        <v>100000</v>
      </c>
      <c r="F21" s="31">
        <v>95597</v>
      </c>
      <c r="G21" s="45">
        <f t="shared" si="2"/>
        <v>0.95597</v>
      </c>
    </row>
    <row r="22" spans="1:7" ht="12.75">
      <c r="A22" s="112">
        <v>19</v>
      </c>
      <c r="B22" s="1" t="s">
        <v>58</v>
      </c>
      <c r="C22" s="11">
        <v>2310</v>
      </c>
      <c r="D22" s="2"/>
      <c r="E22" s="9">
        <v>980000</v>
      </c>
      <c r="F22" s="26">
        <v>1164212.14</v>
      </c>
      <c r="G22" s="45">
        <f t="shared" si="2"/>
        <v>1.1879715714285712</v>
      </c>
    </row>
    <row r="23" spans="1:7" ht="12.75">
      <c r="A23" s="112">
        <v>20</v>
      </c>
      <c r="B23" s="1" t="s">
        <v>57</v>
      </c>
      <c r="C23" s="11">
        <v>2321</v>
      </c>
      <c r="D23" s="2"/>
      <c r="E23" s="9">
        <v>1080000</v>
      </c>
      <c r="F23" s="26">
        <v>1256233.5</v>
      </c>
      <c r="G23" s="45">
        <f t="shared" si="2"/>
        <v>1.1631791666666667</v>
      </c>
    </row>
    <row r="24" spans="1:7" ht="12.75">
      <c r="A24" s="112">
        <v>21</v>
      </c>
      <c r="B24" s="1" t="s">
        <v>12</v>
      </c>
      <c r="C24" s="11">
        <v>3314</v>
      </c>
      <c r="D24" s="2"/>
      <c r="E24" s="9">
        <v>3000</v>
      </c>
      <c r="F24" s="26">
        <v>3325</v>
      </c>
      <c r="G24" s="45">
        <f t="shared" si="2"/>
        <v>1.1083333333333334</v>
      </c>
    </row>
    <row r="25" spans="1:7" ht="12.75">
      <c r="A25" s="112">
        <v>22</v>
      </c>
      <c r="B25" s="1" t="s">
        <v>13</v>
      </c>
      <c r="C25" s="3" t="s">
        <v>108</v>
      </c>
      <c r="D25" s="2"/>
      <c r="E25" s="9">
        <v>130000</v>
      </c>
      <c r="F25" s="26">
        <v>159914</v>
      </c>
      <c r="G25" s="45">
        <f t="shared" si="2"/>
        <v>1.2301076923076923</v>
      </c>
    </row>
    <row r="26" spans="1:7" ht="12.75">
      <c r="A26" s="112">
        <v>23</v>
      </c>
      <c r="B26" s="1" t="s">
        <v>14</v>
      </c>
      <c r="C26" s="13" t="s">
        <v>109</v>
      </c>
      <c r="D26" s="2"/>
      <c r="E26" s="9">
        <v>69000</v>
      </c>
      <c r="F26" s="26">
        <v>69750</v>
      </c>
      <c r="G26" s="45">
        <f t="shared" si="2"/>
        <v>1.0108695652173914</v>
      </c>
    </row>
    <row r="27" spans="1:8" ht="12.75">
      <c r="A27" s="112">
        <v>24</v>
      </c>
      <c r="B27" s="1" t="s">
        <v>50</v>
      </c>
      <c r="C27" s="11">
        <v>3639</v>
      </c>
      <c r="D27" s="2"/>
      <c r="E27" s="9">
        <v>30000</v>
      </c>
      <c r="F27" s="31">
        <v>82270</v>
      </c>
      <c r="G27" s="45">
        <f t="shared" si="2"/>
        <v>2.7423333333333333</v>
      </c>
      <c r="H27" s="115"/>
    </row>
    <row r="28" spans="1:7" ht="12.75">
      <c r="A28" s="112">
        <v>25</v>
      </c>
      <c r="B28" s="1" t="s">
        <v>64</v>
      </c>
      <c r="C28" s="11">
        <v>3349</v>
      </c>
      <c r="D28" s="2"/>
      <c r="E28" s="9">
        <v>5000</v>
      </c>
      <c r="F28" s="26">
        <v>4080</v>
      </c>
      <c r="G28" s="45">
        <f aca="true" t="shared" si="3" ref="G28:G43">F28/E28</f>
        <v>0.816</v>
      </c>
    </row>
    <row r="29" spans="1:7" ht="12.75">
      <c r="A29" s="112">
        <v>26</v>
      </c>
      <c r="B29" s="1" t="s">
        <v>15</v>
      </c>
      <c r="C29" s="11">
        <v>3511</v>
      </c>
      <c r="D29" s="2"/>
      <c r="E29" s="9">
        <v>110000</v>
      </c>
      <c r="F29" s="26">
        <v>114505.6</v>
      </c>
      <c r="G29" s="45">
        <f t="shared" si="3"/>
        <v>1.04096</v>
      </c>
    </row>
    <row r="30" spans="1:10" ht="12.75">
      <c r="A30" s="112">
        <v>27</v>
      </c>
      <c r="B30" s="1" t="s">
        <v>16</v>
      </c>
      <c r="C30" s="11">
        <v>3612</v>
      </c>
      <c r="D30" s="2"/>
      <c r="E30" s="9">
        <v>1625000</v>
      </c>
      <c r="F30" s="26">
        <v>1988237</v>
      </c>
      <c r="G30" s="45">
        <f t="shared" si="3"/>
        <v>1.2235304615384615</v>
      </c>
      <c r="J30" s="10"/>
    </row>
    <row r="31" spans="1:10" ht="12.75">
      <c r="A31" s="112">
        <v>28</v>
      </c>
      <c r="B31" s="1" t="s">
        <v>52</v>
      </c>
      <c r="C31" s="11">
        <v>3632</v>
      </c>
      <c r="D31" s="2"/>
      <c r="E31" s="9">
        <v>5000</v>
      </c>
      <c r="F31" s="26">
        <v>7720</v>
      </c>
      <c r="G31" s="45">
        <f t="shared" si="3"/>
        <v>1.544</v>
      </c>
      <c r="J31" s="10"/>
    </row>
    <row r="32" spans="1:7" ht="12.75">
      <c r="A32" s="112">
        <v>29</v>
      </c>
      <c r="B32" s="1" t="s">
        <v>17</v>
      </c>
      <c r="C32" s="11">
        <v>3632</v>
      </c>
      <c r="D32" s="2"/>
      <c r="E32" s="9">
        <v>160000</v>
      </c>
      <c r="F32" s="26">
        <v>7200</v>
      </c>
      <c r="G32" s="45">
        <f t="shared" si="3"/>
        <v>0.045</v>
      </c>
    </row>
    <row r="33" spans="1:10" ht="12.75">
      <c r="A33" s="112">
        <v>30</v>
      </c>
      <c r="B33" s="38" t="s">
        <v>18</v>
      </c>
      <c r="C33" s="11">
        <v>3639</v>
      </c>
      <c r="D33" s="2"/>
      <c r="E33" s="9">
        <v>120000</v>
      </c>
      <c r="F33" s="31">
        <v>136273</v>
      </c>
      <c r="G33" s="45">
        <f t="shared" si="3"/>
        <v>1.1356083333333333</v>
      </c>
      <c r="H33" s="10"/>
      <c r="J33" s="42"/>
    </row>
    <row r="34" spans="1:7" ht="12.75">
      <c r="A34" s="112">
        <v>31</v>
      </c>
      <c r="B34" s="1" t="s">
        <v>19</v>
      </c>
      <c r="C34" s="11">
        <v>3722</v>
      </c>
      <c r="D34" s="2"/>
      <c r="E34" s="9">
        <v>130000</v>
      </c>
      <c r="F34" s="26">
        <v>133435</v>
      </c>
      <c r="G34" s="45">
        <f t="shared" si="3"/>
        <v>1.0264230769230769</v>
      </c>
    </row>
    <row r="35" spans="1:7" ht="12.75">
      <c r="A35" s="112">
        <v>32</v>
      </c>
      <c r="B35" s="1" t="s">
        <v>105</v>
      </c>
      <c r="C35" s="11">
        <v>3725</v>
      </c>
      <c r="D35" s="2"/>
      <c r="E35" s="9">
        <v>2000</v>
      </c>
      <c r="F35" s="26">
        <v>2391</v>
      </c>
      <c r="G35" s="45">
        <f t="shared" si="3"/>
        <v>1.1955</v>
      </c>
    </row>
    <row r="36" spans="1:7" ht="12.75">
      <c r="A36" s="112">
        <v>33</v>
      </c>
      <c r="B36" s="1" t="s">
        <v>59</v>
      </c>
      <c r="C36" s="11">
        <v>3725</v>
      </c>
      <c r="D36" s="2"/>
      <c r="E36" s="9">
        <v>250000</v>
      </c>
      <c r="F36" s="26">
        <v>167100</v>
      </c>
      <c r="G36" s="45">
        <f t="shared" si="3"/>
        <v>0.6684</v>
      </c>
    </row>
    <row r="37" spans="1:7" ht="12.75">
      <c r="A37" s="112">
        <v>34</v>
      </c>
      <c r="B37" s="1" t="s">
        <v>20</v>
      </c>
      <c r="C37" s="11">
        <v>4351</v>
      </c>
      <c r="D37" s="2"/>
      <c r="E37" s="9">
        <v>250000</v>
      </c>
      <c r="F37" s="26">
        <v>303746</v>
      </c>
      <c r="G37" s="45">
        <f t="shared" si="3"/>
        <v>1.214984</v>
      </c>
    </row>
    <row r="38" spans="1:7" ht="12.75">
      <c r="A38" s="112">
        <v>35</v>
      </c>
      <c r="B38" s="1" t="s">
        <v>21</v>
      </c>
      <c r="C38" s="11">
        <v>3613</v>
      </c>
      <c r="D38" s="2"/>
      <c r="E38" s="9">
        <v>45000</v>
      </c>
      <c r="F38" s="26">
        <v>48303</v>
      </c>
      <c r="G38" s="45">
        <f t="shared" si="3"/>
        <v>1.0734</v>
      </c>
    </row>
    <row r="39" spans="1:7" ht="12.75">
      <c r="A39" s="112">
        <v>36</v>
      </c>
      <c r="B39" s="1" t="s">
        <v>22</v>
      </c>
      <c r="C39" s="11">
        <v>6171</v>
      </c>
      <c r="D39" s="2"/>
      <c r="E39" s="9">
        <v>153000</v>
      </c>
      <c r="F39" s="26">
        <v>196263</v>
      </c>
      <c r="G39" s="45">
        <f t="shared" si="3"/>
        <v>1.282764705882353</v>
      </c>
    </row>
    <row r="40" spans="1:7" ht="12.75">
      <c r="A40" s="112">
        <v>37</v>
      </c>
      <c r="B40" s="1" t="s">
        <v>49</v>
      </c>
      <c r="C40" s="11">
        <v>3639</v>
      </c>
      <c r="D40" s="2"/>
      <c r="E40" s="9">
        <v>180000</v>
      </c>
      <c r="F40" s="31">
        <v>204084.5</v>
      </c>
      <c r="G40" s="45">
        <f t="shared" si="3"/>
        <v>1.1338027777777777</v>
      </c>
    </row>
    <row r="41" spans="1:7" ht="12.75">
      <c r="A41" s="112">
        <v>38</v>
      </c>
      <c r="B41" s="1" t="s">
        <v>23</v>
      </c>
      <c r="C41" s="11">
        <v>6310</v>
      </c>
      <c r="D41" s="2"/>
      <c r="E41" s="9">
        <v>80000</v>
      </c>
      <c r="F41" s="26">
        <v>68459.24</v>
      </c>
      <c r="G41" s="45">
        <f t="shared" si="3"/>
        <v>0.8557405</v>
      </c>
    </row>
    <row r="42" spans="1:7" ht="12.75">
      <c r="A42" s="112">
        <v>39</v>
      </c>
      <c r="B42" s="38" t="s">
        <v>83</v>
      </c>
      <c r="C42" s="11">
        <v>3639</v>
      </c>
      <c r="D42" s="2"/>
      <c r="E42" s="9">
        <v>10000</v>
      </c>
      <c r="F42" s="31">
        <v>28256</v>
      </c>
      <c r="G42" s="45">
        <f t="shared" si="3"/>
        <v>2.8256</v>
      </c>
    </row>
    <row r="43" spans="1:7" ht="12.75">
      <c r="A43" s="112">
        <v>40</v>
      </c>
      <c r="B43" s="1" t="s">
        <v>24</v>
      </c>
      <c r="C43" s="11">
        <v>2219</v>
      </c>
      <c r="D43" s="2"/>
      <c r="E43" s="9">
        <v>150000</v>
      </c>
      <c r="F43" s="26">
        <v>154943</v>
      </c>
      <c r="G43" s="45">
        <f t="shared" si="3"/>
        <v>1.0329533333333334</v>
      </c>
    </row>
    <row r="44" spans="1:7" ht="12.75">
      <c r="A44" s="113">
        <v>41</v>
      </c>
      <c r="B44" s="1" t="s">
        <v>1</v>
      </c>
      <c r="C44" s="11">
        <v>2141</v>
      </c>
      <c r="D44" s="2"/>
      <c r="E44" s="9">
        <v>17000</v>
      </c>
      <c r="F44" s="26">
        <v>20648</v>
      </c>
      <c r="G44" s="45">
        <f>F44/E44</f>
        <v>1.2145882352941177</v>
      </c>
    </row>
    <row r="45" spans="1:7" ht="12.75">
      <c r="A45" s="113">
        <v>42</v>
      </c>
      <c r="B45" s="1" t="s">
        <v>118</v>
      </c>
      <c r="C45" s="12">
        <v>4116</v>
      </c>
      <c r="D45" s="2"/>
      <c r="E45" s="9">
        <v>667382</v>
      </c>
      <c r="F45" s="26">
        <v>1621407.5</v>
      </c>
      <c r="G45" s="45">
        <f>F45/E45</f>
        <v>2.429504391787612</v>
      </c>
    </row>
    <row r="46" spans="1:12" ht="12.75">
      <c r="A46" s="113">
        <v>43</v>
      </c>
      <c r="B46" s="1" t="s">
        <v>95</v>
      </c>
      <c r="C46" s="11">
        <v>3631</v>
      </c>
      <c r="D46" s="2"/>
      <c r="E46" s="9">
        <v>2000</v>
      </c>
      <c r="F46" s="26">
        <v>31395</v>
      </c>
      <c r="G46" s="45">
        <f>F46/E46</f>
        <v>15.6975</v>
      </c>
      <c r="L46" s="40"/>
    </row>
    <row r="47" spans="1:7" ht="12.75">
      <c r="A47" s="113">
        <v>44</v>
      </c>
      <c r="B47" s="1" t="s">
        <v>101</v>
      </c>
      <c r="C47" s="11">
        <v>3723</v>
      </c>
      <c r="D47" s="2"/>
      <c r="E47" s="9">
        <v>30000</v>
      </c>
      <c r="F47" s="26">
        <v>35913</v>
      </c>
      <c r="G47" s="45">
        <f>F47/E47</f>
        <v>1.1971</v>
      </c>
    </row>
    <row r="48" spans="1:7" ht="12.75">
      <c r="A48" s="113">
        <v>45</v>
      </c>
      <c r="B48" s="1" t="s">
        <v>96</v>
      </c>
      <c r="C48" s="11">
        <v>5512</v>
      </c>
      <c r="D48" s="2"/>
      <c r="E48" s="9">
        <v>34000</v>
      </c>
      <c r="F48" s="26">
        <v>35259</v>
      </c>
      <c r="G48" s="45">
        <f>F48/E48</f>
        <v>1.0370294117647059</v>
      </c>
    </row>
    <row r="49" spans="1:7" ht="12.75">
      <c r="A49" s="113">
        <v>47</v>
      </c>
      <c r="B49" s="1" t="s">
        <v>97</v>
      </c>
      <c r="C49" s="11">
        <v>6409</v>
      </c>
      <c r="D49" s="2"/>
      <c r="E49" s="9"/>
      <c r="F49" s="26">
        <v>1000</v>
      </c>
      <c r="G49" s="45"/>
    </row>
    <row r="50" spans="1:7" ht="12.75">
      <c r="A50" s="113">
        <v>48</v>
      </c>
      <c r="B50" s="1" t="s">
        <v>126</v>
      </c>
      <c r="C50" s="129">
        <v>4213.4216</v>
      </c>
      <c r="D50" s="2"/>
      <c r="E50" s="9">
        <v>4335000</v>
      </c>
      <c r="F50" s="26">
        <v>3424265.94</v>
      </c>
      <c r="G50" s="45">
        <f>F50/E50</f>
        <v>0.7899114048442907</v>
      </c>
    </row>
    <row r="51" spans="1:7" ht="12.75">
      <c r="A51" s="113">
        <v>49</v>
      </c>
      <c r="B51" s="1" t="s">
        <v>117</v>
      </c>
      <c r="C51" s="12">
        <v>4222</v>
      </c>
      <c r="D51" s="2"/>
      <c r="E51" s="9">
        <v>500000</v>
      </c>
      <c r="F51" s="26">
        <v>500000</v>
      </c>
      <c r="G51" s="45">
        <f>F51/E51</f>
        <v>1</v>
      </c>
    </row>
    <row r="52" spans="1:7" ht="12.75">
      <c r="A52" s="113">
        <v>50</v>
      </c>
      <c r="B52" s="1" t="s">
        <v>119</v>
      </c>
      <c r="C52" s="12">
        <v>4122</v>
      </c>
      <c r="D52" s="2"/>
      <c r="E52" s="9">
        <v>30000</v>
      </c>
      <c r="F52" s="26">
        <v>30289</v>
      </c>
      <c r="G52" s="45">
        <f>F52/E52</f>
        <v>1.0096333333333334</v>
      </c>
    </row>
    <row r="53" spans="1:7" ht="12.75">
      <c r="A53" s="113">
        <v>51</v>
      </c>
      <c r="B53" s="1" t="s">
        <v>113</v>
      </c>
      <c r="C53" s="12">
        <v>1334</v>
      </c>
      <c r="D53" s="2"/>
      <c r="E53" s="9"/>
      <c r="F53" s="26">
        <v>607</v>
      </c>
      <c r="G53" s="45"/>
    </row>
    <row r="54" spans="1:7" ht="12.75">
      <c r="A54" s="113">
        <v>52</v>
      </c>
      <c r="B54" s="1" t="s">
        <v>120</v>
      </c>
      <c r="C54" s="12">
        <v>1335</v>
      </c>
      <c r="D54" s="2"/>
      <c r="E54" s="9"/>
      <c r="F54" s="26">
        <v>31</v>
      </c>
      <c r="G54" s="45"/>
    </row>
    <row r="55" spans="1:7" ht="12.75">
      <c r="A55" s="113">
        <v>53</v>
      </c>
      <c r="B55" s="1" t="s">
        <v>121</v>
      </c>
      <c r="C55" s="12">
        <v>4113</v>
      </c>
      <c r="D55" s="2"/>
      <c r="E55" s="9"/>
      <c r="F55" s="26">
        <v>54147.44</v>
      </c>
      <c r="G55" s="45"/>
    </row>
    <row r="56" spans="1:7" ht="13.5" thickBot="1">
      <c r="A56" s="123">
        <v>54</v>
      </c>
      <c r="B56" s="124" t="s">
        <v>114</v>
      </c>
      <c r="C56" s="130">
        <v>3745</v>
      </c>
      <c r="D56" s="125"/>
      <c r="E56" s="126"/>
      <c r="F56" s="127">
        <v>835</v>
      </c>
      <c r="G56" s="128"/>
    </row>
    <row r="57" spans="1:7" ht="15.75" thickBot="1">
      <c r="A57" s="96"/>
      <c r="B57" s="97" t="s">
        <v>127</v>
      </c>
      <c r="C57" s="98"/>
      <c r="D57" s="98"/>
      <c r="E57" s="133">
        <f>SUM(E4:E52)</f>
        <v>33151982</v>
      </c>
      <c r="F57" s="134">
        <f>SUM(F4:F56)</f>
        <v>35890303.94</v>
      </c>
      <c r="G57" s="135">
        <f>F57/E57</f>
        <v>1.0825990415897304</v>
      </c>
    </row>
    <row r="58" spans="1:7" ht="13.5" customHeight="1" thickBot="1">
      <c r="A58" s="137">
        <v>55</v>
      </c>
      <c r="B58" s="138" t="s">
        <v>98</v>
      </c>
      <c r="C58" s="139">
        <v>6330</v>
      </c>
      <c r="D58" s="140"/>
      <c r="E58" s="141"/>
      <c r="F58" s="142">
        <v>15602710</v>
      </c>
      <c r="G58" s="143"/>
    </row>
    <row r="59" spans="1:7" ht="16.5" thickBot="1">
      <c r="A59" s="144"/>
      <c r="B59" s="145" t="s">
        <v>128</v>
      </c>
      <c r="C59" s="145"/>
      <c r="D59" s="145"/>
      <c r="E59" s="99">
        <f>SUM(E57)</f>
        <v>33151982</v>
      </c>
      <c r="F59" s="100">
        <f>SUM(F57:F58)</f>
        <v>51493013.94</v>
      </c>
      <c r="G59" s="43">
        <f>F59/E59</f>
        <v>1.5532408873774122</v>
      </c>
    </row>
    <row r="60" spans="1:7" ht="15">
      <c r="A60" s="16"/>
      <c r="B60" s="17"/>
      <c r="C60" s="14"/>
      <c r="D60" s="14"/>
      <c r="E60" s="18"/>
      <c r="F60" s="19"/>
      <c r="G60" s="32"/>
    </row>
    <row r="61" spans="1:7" ht="12.75">
      <c r="A61" s="16"/>
      <c r="B61" s="14" t="s">
        <v>90</v>
      </c>
      <c r="C61" s="20"/>
      <c r="D61" s="36"/>
      <c r="E61" s="37"/>
      <c r="F61" s="19"/>
      <c r="G61" s="32"/>
    </row>
    <row r="62" spans="1:7" ht="12.75">
      <c r="A62" s="16"/>
      <c r="B62" s="1" t="s">
        <v>70</v>
      </c>
      <c r="C62" s="1"/>
      <c r="D62" s="25"/>
      <c r="E62" s="26">
        <v>105853.48</v>
      </c>
      <c r="F62" s="19"/>
      <c r="G62" s="32"/>
    </row>
    <row r="63" spans="1:7" ht="12.75">
      <c r="A63" s="16"/>
      <c r="B63" s="1" t="s">
        <v>71</v>
      </c>
      <c r="C63" s="1"/>
      <c r="D63" s="25"/>
      <c r="E63" s="26">
        <v>770270.33</v>
      </c>
      <c r="F63" s="19"/>
      <c r="G63" s="32"/>
    </row>
    <row r="64" spans="1:7" ht="12.75">
      <c r="A64" s="16"/>
      <c r="B64" s="1" t="s">
        <v>72</v>
      </c>
      <c r="C64" s="1"/>
      <c r="D64" s="25"/>
      <c r="E64" s="26">
        <v>3856839.36</v>
      </c>
      <c r="F64" s="19"/>
      <c r="G64" s="32"/>
    </row>
    <row r="65" spans="1:7" ht="12.75">
      <c r="A65" s="16"/>
      <c r="B65" s="1" t="s">
        <v>74</v>
      </c>
      <c r="C65" s="1"/>
      <c r="D65" s="25"/>
      <c r="E65" s="26">
        <v>20583040.46</v>
      </c>
      <c r="F65" s="19"/>
      <c r="G65" s="32"/>
    </row>
    <row r="66" spans="1:7" ht="12.75">
      <c r="A66" s="16"/>
      <c r="B66" s="1" t="s">
        <v>78</v>
      </c>
      <c r="C66" s="1"/>
      <c r="D66" s="25"/>
      <c r="E66" s="26">
        <v>1988251.41</v>
      </c>
      <c r="F66" s="19"/>
      <c r="G66" s="32"/>
    </row>
    <row r="67" spans="1:7" ht="12.75">
      <c r="A67" s="16"/>
      <c r="B67" s="1"/>
      <c r="C67" s="1"/>
      <c r="D67" s="25"/>
      <c r="E67" s="26"/>
      <c r="F67" s="19"/>
      <c r="G67" s="32"/>
    </row>
    <row r="68" spans="1:7" ht="12.75">
      <c r="A68" s="16"/>
      <c r="B68" s="1"/>
      <c r="C68" s="1"/>
      <c r="D68" s="25"/>
      <c r="E68" s="26"/>
      <c r="F68" s="19"/>
      <c r="G68" s="32"/>
    </row>
    <row r="69" spans="1:7" ht="12.75">
      <c r="A69" s="16"/>
      <c r="B69" s="1" t="s">
        <v>54</v>
      </c>
      <c r="C69" s="1"/>
      <c r="D69" s="25"/>
      <c r="E69" s="26">
        <v>73026.33</v>
      </c>
      <c r="F69" s="19"/>
      <c r="G69" s="32"/>
    </row>
    <row r="70" spans="2:6" ht="12.75">
      <c r="B70" s="1" t="s">
        <v>73</v>
      </c>
      <c r="C70" s="1"/>
      <c r="D70" s="25"/>
      <c r="E70" s="26">
        <v>297795.07</v>
      </c>
      <c r="F70" s="20"/>
    </row>
    <row r="71" spans="2:6" ht="12.75">
      <c r="B71" s="1"/>
      <c r="C71" s="1"/>
      <c r="D71" s="25"/>
      <c r="E71" s="26"/>
      <c r="F71" s="20"/>
    </row>
    <row r="72" spans="2:6" ht="15.75">
      <c r="B72" s="3" t="s">
        <v>91</v>
      </c>
      <c r="C72" s="3"/>
      <c r="D72" s="27"/>
      <c r="E72" s="41">
        <f>SUM(E62:E71)</f>
        <v>27675076.44</v>
      </c>
      <c r="F72" s="20"/>
    </row>
    <row r="73" spans="2:6" ht="12.75">
      <c r="B73" s="3"/>
      <c r="C73" s="3"/>
      <c r="D73" s="27"/>
      <c r="E73" s="28"/>
      <c r="F73" s="20"/>
    </row>
    <row r="74" spans="2:6" ht="12.75">
      <c r="B74" s="3" t="s">
        <v>122</v>
      </c>
      <c r="C74" s="3"/>
      <c r="D74" s="27"/>
      <c r="E74" s="28">
        <v>51493013.94</v>
      </c>
      <c r="F74" s="20"/>
    </row>
    <row r="75" spans="2:6" ht="12.75">
      <c r="B75" s="3"/>
      <c r="C75" s="3"/>
      <c r="D75" s="27"/>
      <c r="E75" s="28"/>
      <c r="F75" s="20"/>
    </row>
    <row r="76" spans="2:6" ht="12.75">
      <c r="B76" s="3" t="s">
        <v>123</v>
      </c>
      <c r="C76" s="3"/>
      <c r="D76" s="27"/>
      <c r="E76" s="28">
        <v>-47133122.27</v>
      </c>
      <c r="F76" s="20"/>
    </row>
    <row r="77" spans="2:6" ht="12.75">
      <c r="B77" s="3" t="s">
        <v>84</v>
      </c>
      <c r="C77" s="3"/>
      <c r="D77" s="27"/>
      <c r="E77" s="28">
        <v>-922181.45</v>
      </c>
      <c r="F77" s="20"/>
    </row>
    <row r="78" spans="2:6" ht="12.75">
      <c r="B78" s="12"/>
      <c r="C78" s="3"/>
      <c r="D78" s="27"/>
      <c r="E78" s="28"/>
      <c r="F78" s="20"/>
    </row>
    <row r="79" spans="2:6" ht="15.75">
      <c r="B79" s="3"/>
      <c r="C79" s="3"/>
      <c r="D79" s="27"/>
      <c r="E79" s="41">
        <f>SUM(E72:E78)</f>
        <v>31112786.659999993</v>
      </c>
      <c r="F79" s="20"/>
    </row>
    <row r="80" spans="2:6" ht="12.75">
      <c r="B80" s="14"/>
      <c r="C80" s="14"/>
      <c r="D80" s="15"/>
      <c r="E80" s="19"/>
      <c r="F80" s="20"/>
    </row>
    <row r="81" spans="2:5" ht="12.75">
      <c r="B81" s="14" t="s">
        <v>124</v>
      </c>
      <c r="C81" s="14"/>
      <c r="D81" s="15"/>
      <c r="E81" s="19"/>
    </row>
    <row r="82" spans="2:5" ht="12.75">
      <c r="B82" s="14"/>
      <c r="C82" s="14"/>
      <c r="D82" s="15"/>
      <c r="E82" s="19"/>
    </row>
    <row r="83" spans="2:5" ht="12.75">
      <c r="B83" s="1" t="s">
        <v>70</v>
      </c>
      <c r="C83" s="28"/>
      <c r="D83" s="27"/>
      <c r="E83" s="26">
        <v>316221.91</v>
      </c>
    </row>
    <row r="84" spans="2:6" ht="12.75">
      <c r="B84" s="1" t="s">
        <v>71</v>
      </c>
      <c r="C84" s="28"/>
      <c r="D84" s="27"/>
      <c r="E84" s="26">
        <v>671332.21</v>
      </c>
      <c r="F84" s="20"/>
    </row>
    <row r="85" spans="2:6" ht="12.75">
      <c r="B85" s="1" t="s">
        <v>72</v>
      </c>
      <c r="C85" s="28"/>
      <c r="D85" s="27"/>
      <c r="E85" s="26">
        <v>2279790.91</v>
      </c>
      <c r="F85" s="20"/>
    </row>
    <row r="86" spans="2:6" ht="12.75">
      <c r="B86" s="1" t="s">
        <v>74</v>
      </c>
      <c r="C86" s="28"/>
      <c r="D86" s="27"/>
      <c r="E86" s="26">
        <v>22147912.88</v>
      </c>
      <c r="F86" s="20"/>
    </row>
    <row r="87" spans="2:6" ht="12.75">
      <c r="B87" s="1" t="s">
        <v>78</v>
      </c>
      <c r="C87" s="28"/>
      <c r="D87" s="27"/>
      <c r="E87" s="26">
        <v>5276586.18</v>
      </c>
      <c r="F87" s="20"/>
    </row>
    <row r="88" spans="2:6" ht="12.75">
      <c r="B88" s="1"/>
      <c r="C88" s="28"/>
      <c r="D88" s="27"/>
      <c r="E88" s="26"/>
      <c r="F88" s="20"/>
    </row>
    <row r="89" spans="2:6" ht="12.75">
      <c r="B89" s="1"/>
      <c r="C89" s="28"/>
      <c r="D89" s="27"/>
      <c r="E89" s="26"/>
      <c r="F89" s="20"/>
    </row>
    <row r="90" spans="2:6" ht="12.75">
      <c r="B90" s="1"/>
      <c r="C90" s="28"/>
      <c r="D90" s="27"/>
      <c r="E90" s="28"/>
      <c r="F90" s="20"/>
    </row>
    <row r="91" spans="2:6" ht="12.75">
      <c r="B91" s="12" t="s">
        <v>75</v>
      </c>
      <c r="C91" s="28"/>
      <c r="D91" s="27"/>
      <c r="E91" s="28">
        <f>SUM(E83:E90)</f>
        <v>30691844.09</v>
      </c>
      <c r="F91" s="20"/>
    </row>
    <row r="92" spans="2:6" ht="12.75">
      <c r="B92" s="12"/>
      <c r="C92" s="28"/>
      <c r="D92" s="27"/>
      <c r="E92" s="28"/>
      <c r="F92" s="20"/>
    </row>
    <row r="93" spans="2:6" ht="12.75">
      <c r="B93" s="1"/>
      <c r="C93" s="28"/>
      <c r="D93" s="27"/>
      <c r="E93" s="28"/>
      <c r="F93" s="20"/>
    </row>
    <row r="94" spans="2:6" ht="12.75">
      <c r="B94" s="1" t="s">
        <v>54</v>
      </c>
      <c r="C94" s="28"/>
      <c r="D94" s="27"/>
      <c r="E94" s="28">
        <v>37491.25</v>
      </c>
      <c r="F94" s="20"/>
    </row>
    <row r="95" spans="2:6" ht="12.75">
      <c r="B95" s="1" t="s">
        <v>73</v>
      </c>
      <c r="C95" s="28"/>
      <c r="D95" s="27"/>
      <c r="E95" s="28">
        <v>383451.32</v>
      </c>
      <c r="F95" s="20"/>
    </row>
    <row r="96" spans="2:6" ht="12.75">
      <c r="B96" s="1"/>
      <c r="C96" s="28"/>
      <c r="D96" s="27"/>
      <c r="E96" s="28"/>
      <c r="F96" s="20"/>
    </row>
    <row r="97" spans="2:6" ht="12.75">
      <c r="B97" s="1"/>
      <c r="C97" s="28"/>
      <c r="D97" s="27"/>
      <c r="E97" s="28"/>
      <c r="F97" s="20"/>
    </row>
    <row r="98" spans="2:6" ht="12.75">
      <c r="B98" s="12" t="s">
        <v>76</v>
      </c>
      <c r="C98" s="28"/>
      <c r="D98" s="27"/>
      <c r="E98" s="28">
        <f>SUM(E94:E97)</f>
        <v>420942.57</v>
      </c>
      <c r="F98" s="20"/>
    </row>
    <row r="99" spans="2:6" ht="12.75">
      <c r="B99" s="29"/>
      <c r="C99" s="28"/>
      <c r="D99" s="27"/>
      <c r="E99" s="28"/>
      <c r="F99" s="20"/>
    </row>
    <row r="100" spans="2:6" ht="15.75">
      <c r="B100" s="12" t="s">
        <v>80</v>
      </c>
      <c r="C100" s="28"/>
      <c r="D100" s="27"/>
      <c r="E100" s="41">
        <f>E91+E98</f>
        <v>31112786.66</v>
      </c>
      <c r="F100" s="20"/>
    </row>
    <row r="101" spans="2:6" ht="12.75">
      <c r="B101" s="14"/>
      <c r="C101" s="14"/>
      <c r="D101" s="15"/>
      <c r="E101" s="19"/>
      <c r="F101" s="20"/>
    </row>
    <row r="102" spans="2:6" ht="12.75">
      <c r="B102" s="14"/>
      <c r="C102" s="14"/>
      <c r="D102" s="15"/>
      <c r="E102" s="19"/>
      <c r="F102" s="20"/>
    </row>
    <row r="103" spans="2:6" ht="12.75">
      <c r="B103" s="3" t="s">
        <v>77</v>
      </c>
      <c r="C103" s="3"/>
      <c r="D103" s="27"/>
      <c r="E103" s="28">
        <v>-8016618.45</v>
      </c>
      <c r="F103" s="20"/>
    </row>
    <row r="104" spans="2:6" ht="12.75">
      <c r="B104" s="14"/>
      <c r="C104" s="14"/>
      <c r="D104" s="15"/>
      <c r="E104" s="19"/>
      <c r="F104" s="20"/>
    </row>
    <row r="105" spans="2:6" ht="12.75">
      <c r="B105" s="14"/>
      <c r="C105" s="14"/>
      <c r="D105" s="15"/>
      <c r="E105" s="19"/>
      <c r="F105" s="20"/>
    </row>
    <row r="106" spans="2:6" ht="12.75">
      <c r="B106" s="14"/>
      <c r="C106" s="14"/>
      <c r="D106" s="15"/>
      <c r="E106" s="19"/>
      <c r="F106" s="20"/>
    </row>
    <row r="107" spans="2:6" ht="12.75">
      <c r="B107" s="14"/>
      <c r="C107" s="14"/>
      <c r="D107" s="15"/>
      <c r="E107" s="19"/>
      <c r="F107" s="20"/>
    </row>
    <row r="108" spans="2:6" ht="12.75">
      <c r="B108" s="14"/>
      <c r="C108" s="14"/>
      <c r="D108" s="15"/>
      <c r="E108" s="19"/>
      <c r="F108" s="20"/>
    </row>
    <row r="109" spans="2:6" ht="12.75">
      <c r="B109" s="20"/>
      <c r="C109" s="19"/>
      <c r="D109" s="15"/>
      <c r="E109" s="19"/>
      <c r="F109" s="20"/>
    </row>
    <row r="110" spans="2:6" ht="12.75">
      <c r="B110" s="20"/>
      <c r="C110" s="19"/>
      <c r="D110" s="15"/>
      <c r="E110" s="19"/>
      <c r="F110" s="20"/>
    </row>
    <row r="111" spans="2:6" ht="12.75">
      <c r="B111" s="20"/>
      <c r="C111" s="19"/>
      <c r="D111" s="15"/>
      <c r="E111" s="19"/>
      <c r="F111" s="20"/>
    </row>
    <row r="112" spans="2:6" ht="12.75">
      <c r="B112" s="20"/>
      <c r="C112" s="19"/>
      <c r="D112" s="15"/>
      <c r="E112" s="19"/>
      <c r="F112" s="20"/>
    </row>
    <row r="113" spans="2:6" ht="12.75">
      <c r="B113" s="20"/>
      <c r="C113" s="19"/>
      <c r="D113" s="15"/>
      <c r="E113" s="19"/>
      <c r="F113" s="20"/>
    </row>
    <row r="114" spans="2:6" ht="12.75">
      <c r="B114" s="20"/>
      <c r="C114" s="19"/>
      <c r="D114" s="15"/>
      <c r="E114" s="19"/>
      <c r="F114" s="20"/>
    </row>
    <row r="115" spans="2:6" ht="12.75">
      <c r="B115" s="20"/>
      <c r="C115" s="19"/>
      <c r="D115" s="15"/>
      <c r="E115" s="19"/>
      <c r="F115" s="20"/>
    </row>
    <row r="116" spans="2:6" ht="12.75">
      <c r="B116" s="20"/>
      <c r="C116" s="19"/>
      <c r="D116" s="15"/>
      <c r="E116" s="19"/>
      <c r="F116" s="20"/>
    </row>
    <row r="117" spans="2:6" ht="12.75">
      <c r="B117" s="21"/>
      <c r="C117" s="19"/>
      <c r="D117" s="15"/>
      <c r="E117" s="19"/>
      <c r="F117" s="20"/>
    </row>
    <row r="118" spans="2:6" ht="12.75">
      <c r="B118" s="20"/>
      <c r="C118" s="19"/>
      <c r="D118" s="15"/>
      <c r="E118" s="19"/>
      <c r="F118" s="20"/>
    </row>
    <row r="119" spans="2:6" ht="12.75">
      <c r="B119" s="20"/>
      <c r="C119" s="19"/>
      <c r="D119" s="15"/>
      <c r="E119" s="19"/>
      <c r="F119" s="20"/>
    </row>
    <row r="120" spans="2:6" ht="12.75">
      <c r="B120" s="20"/>
      <c r="C120" s="19"/>
      <c r="D120" s="15"/>
      <c r="E120" s="19"/>
      <c r="F120" s="20"/>
    </row>
    <row r="121" spans="2:6" ht="12.75">
      <c r="B121" s="21"/>
      <c r="C121" s="19"/>
      <c r="D121" s="15"/>
      <c r="E121" s="19"/>
      <c r="F121" s="20"/>
    </row>
    <row r="122" spans="2:6" ht="12.75">
      <c r="B122" s="21"/>
      <c r="C122" s="19"/>
      <c r="D122" s="15"/>
      <c r="E122" s="19"/>
      <c r="F122" s="20"/>
    </row>
    <row r="123" spans="2:6" ht="12.75">
      <c r="B123" s="14"/>
      <c r="C123" s="19"/>
      <c r="D123" s="15"/>
      <c r="E123" s="19"/>
      <c r="F123" s="20"/>
    </row>
    <row r="124" spans="2:6" ht="12.75">
      <c r="B124" s="14"/>
      <c r="C124" s="14"/>
      <c r="D124" s="15"/>
      <c r="E124" s="19"/>
      <c r="F124" s="20"/>
    </row>
    <row r="125" spans="2:6" ht="12.75">
      <c r="B125" s="14"/>
      <c r="C125" s="14"/>
      <c r="D125" s="15"/>
      <c r="E125" s="19"/>
      <c r="F125" s="20"/>
    </row>
    <row r="126" spans="2:6" ht="12.75">
      <c r="B126" s="14"/>
      <c r="C126" s="14"/>
      <c r="D126" s="15"/>
      <c r="E126" s="19"/>
      <c r="F126" s="20"/>
    </row>
    <row r="127" spans="2:6" ht="12.75">
      <c r="B127" s="14"/>
      <c r="C127" s="14"/>
      <c r="D127" s="15"/>
      <c r="E127" s="19"/>
      <c r="F127" s="20"/>
    </row>
    <row r="128" spans="2:6" ht="12.75">
      <c r="B128" s="14"/>
      <c r="C128" s="14"/>
      <c r="D128" s="15"/>
      <c r="E128" s="19"/>
      <c r="F128" s="20"/>
    </row>
    <row r="129" spans="2:6" ht="12.75">
      <c r="B129" s="20"/>
      <c r="C129" s="22"/>
      <c r="D129" s="23"/>
      <c r="E129" s="24"/>
      <c r="F129" s="20"/>
    </row>
    <row r="130" spans="2:6" ht="12.75">
      <c r="B130" s="20"/>
      <c r="C130" s="22"/>
      <c r="D130" s="23"/>
      <c r="E130" s="24"/>
      <c r="F130" s="20"/>
    </row>
  </sheetData>
  <sheetProtection/>
  <printOptions/>
  <pageMargins left="0.2362204724409449" right="0.2362204724409449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9">
      <selection activeCell="F71" sqref="F71"/>
    </sheetView>
  </sheetViews>
  <sheetFormatPr defaultColWidth="9.140625" defaultRowHeight="12.75"/>
  <cols>
    <col min="1" max="1" width="4.57421875" style="0" customWidth="1"/>
    <col min="2" max="2" width="30.421875" style="30" customWidth="1"/>
    <col min="3" max="3" width="0.13671875" style="30" hidden="1" customWidth="1"/>
    <col min="4" max="4" width="10.28125" style="30" customWidth="1"/>
    <col min="5" max="5" width="17.00390625" style="33" customWidth="1"/>
    <col min="6" max="6" width="16.00390625" style="35" customWidth="1"/>
    <col min="7" max="7" width="10.57421875" style="30" customWidth="1"/>
    <col min="8" max="8" width="5.140625" style="0" customWidth="1"/>
    <col min="9" max="9" width="13.28125" style="0" customWidth="1"/>
    <col min="10" max="10" width="19.28125" style="0" customWidth="1"/>
    <col min="11" max="11" width="14.57421875" style="0" bestFit="1" customWidth="1"/>
    <col min="12" max="12" width="14.57421875" style="0" customWidth="1"/>
    <col min="13" max="13" width="5.421875" style="0" customWidth="1"/>
    <col min="14" max="14" width="6.8515625" style="0" customWidth="1"/>
  </cols>
  <sheetData>
    <row r="1" spans="1:7" ht="15.75" thickBot="1">
      <c r="A1" s="67"/>
      <c r="B1" s="65" t="s">
        <v>125</v>
      </c>
      <c r="C1" s="44"/>
      <c r="D1" s="68" t="s">
        <v>88</v>
      </c>
      <c r="E1" s="69" t="s">
        <v>44</v>
      </c>
      <c r="F1" s="70" t="s">
        <v>79</v>
      </c>
      <c r="G1" s="71" t="s">
        <v>69</v>
      </c>
    </row>
    <row r="2" spans="1:14" ht="12.75">
      <c r="A2" s="93">
        <v>1</v>
      </c>
      <c r="B2" s="66" t="s">
        <v>26</v>
      </c>
      <c r="C2" s="73"/>
      <c r="D2" s="66">
        <v>2212.2219</v>
      </c>
      <c r="E2" s="85">
        <v>1500000</v>
      </c>
      <c r="F2" s="74">
        <v>1428756.81</v>
      </c>
      <c r="G2" s="75">
        <f>F2/E2</f>
        <v>0.9525045400000001</v>
      </c>
      <c r="I2" s="131"/>
      <c r="J2" s="59"/>
      <c r="K2" s="59"/>
      <c r="L2" s="60"/>
      <c r="M2" s="117"/>
      <c r="N2" s="40"/>
    </row>
    <row r="3" spans="1:14" ht="12.75">
      <c r="A3" s="94">
        <v>2</v>
      </c>
      <c r="B3" s="82" t="s">
        <v>87</v>
      </c>
      <c r="C3" s="61"/>
      <c r="D3" s="54">
        <v>2221</v>
      </c>
      <c r="E3" s="86">
        <v>110000</v>
      </c>
      <c r="F3" s="49">
        <v>102120</v>
      </c>
      <c r="G3" s="45">
        <f>F3/E3</f>
        <v>0.9283636363636364</v>
      </c>
      <c r="I3" s="52"/>
      <c r="J3" s="117"/>
      <c r="K3" s="117"/>
      <c r="L3" s="117"/>
      <c r="M3" s="117"/>
      <c r="N3" s="40"/>
    </row>
    <row r="4" spans="1:13" ht="12.75">
      <c r="A4" s="94">
        <v>3</v>
      </c>
      <c r="B4" s="82" t="s">
        <v>60</v>
      </c>
      <c r="C4" s="61"/>
      <c r="D4" s="54">
        <v>1039</v>
      </c>
      <c r="E4" s="87">
        <v>1030000</v>
      </c>
      <c r="F4" s="49">
        <v>868588.41</v>
      </c>
      <c r="G4" s="45">
        <f aca="true" t="shared" si="0" ref="G4:G52">F4/E4</f>
        <v>0.8432897184466019</v>
      </c>
      <c r="I4" s="52"/>
      <c r="J4" s="117"/>
      <c r="K4" s="117"/>
      <c r="L4" s="117"/>
      <c r="M4" s="117"/>
    </row>
    <row r="5" spans="1:13" ht="12.75">
      <c r="A5" s="94">
        <v>4</v>
      </c>
      <c r="B5" s="82" t="s">
        <v>56</v>
      </c>
      <c r="C5" s="61"/>
      <c r="D5" s="54">
        <v>1031</v>
      </c>
      <c r="E5" s="87">
        <v>100000</v>
      </c>
      <c r="F5" s="49">
        <v>71359.56</v>
      </c>
      <c r="G5" s="45">
        <f t="shared" si="0"/>
        <v>0.7135956</v>
      </c>
      <c r="I5" s="52"/>
      <c r="J5" s="117"/>
      <c r="K5" s="117"/>
      <c r="L5" s="117"/>
      <c r="M5" s="117"/>
    </row>
    <row r="6" spans="1:13" ht="12.75">
      <c r="A6" s="94">
        <v>5</v>
      </c>
      <c r="B6" s="82" t="s">
        <v>58</v>
      </c>
      <c r="C6" s="61"/>
      <c r="D6" s="54">
        <v>2310</v>
      </c>
      <c r="E6" s="87">
        <v>1021500</v>
      </c>
      <c r="F6" s="49">
        <v>1021228.94</v>
      </c>
      <c r="G6" s="45">
        <f t="shared" si="0"/>
        <v>0.9997346451297111</v>
      </c>
      <c r="I6" s="52"/>
      <c r="J6" s="117"/>
      <c r="K6" s="115"/>
      <c r="L6" s="115"/>
      <c r="M6" s="117"/>
    </row>
    <row r="7" spans="1:13" ht="12.75">
      <c r="A7" s="94">
        <v>6</v>
      </c>
      <c r="B7" s="82" t="s">
        <v>61</v>
      </c>
      <c r="C7" s="61"/>
      <c r="D7" s="54">
        <v>2321</v>
      </c>
      <c r="E7" s="87">
        <v>1117000</v>
      </c>
      <c r="F7" s="49">
        <v>1116947.04</v>
      </c>
      <c r="G7" s="45">
        <f t="shared" si="0"/>
        <v>0.9999525872873769</v>
      </c>
      <c r="I7" s="52"/>
      <c r="J7" s="117"/>
      <c r="K7" s="117"/>
      <c r="L7" s="118"/>
      <c r="M7" s="117"/>
    </row>
    <row r="8" spans="1:13" ht="12.75">
      <c r="A8" s="94">
        <v>7</v>
      </c>
      <c r="B8" s="82" t="s">
        <v>62</v>
      </c>
      <c r="C8" s="61"/>
      <c r="D8" s="54">
        <v>2329</v>
      </c>
      <c r="E8" s="87">
        <v>289000</v>
      </c>
      <c r="F8" s="49">
        <v>288043.69</v>
      </c>
      <c r="G8" s="45">
        <f t="shared" si="0"/>
        <v>0.9966909688581315</v>
      </c>
      <c r="I8" s="52"/>
      <c r="J8" s="117"/>
      <c r="K8" s="117"/>
      <c r="L8" s="117"/>
      <c r="M8" s="117"/>
    </row>
    <row r="9" spans="1:13" ht="12.75">
      <c r="A9" s="94">
        <v>8</v>
      </c>
      <c r="B9" s="82" t="s">
        <v>63</v>
      </c>
      <c r="C9" s="61"/>
      <c r="D9" s="54">
        <v>3745</v>
      </c>
      <c r="E9" s="87">
        <v>1485000</v>
      </c>
      <c r="F9" s="49">
        <v>1243547.55</v>
      </c>
      <c r="G9" s="45">
        <f t="shared" si="0"/>
        <v>0.8374057575757576</v>
      </c>
      <c r="I9" s="132"/>
      <c r="J9" s="117"/>
      <c r="K9" s="60"/>
      <c r="L9" s="60"/>
      <c r="M9" s="117"/>
    </row>
    <row r="10" spans="1:13" ht="12.75">
      <c r="A10" s="94">
        <v>9</v>
      </c>
      <c r="B10" s="82" t="s">
        <v>27</v>
      </c>
      <c r="C10" s="61"/>
      <c r="D10" s="54">
        <v>3119</v>
      </c>
      <c r="E10" s="86">
        <v>4027382</v>
      </c>
      <c r="F10" s="49">
        <v>4027382</v>
      </c>
      <c r="G10" s="45">
        <f t="shared" si="0"/>
        <v>1</v>
      </c>
      <c r="I10" s="132"/>
      <c r="J10" s="59"/>
      <c r="K10" s="115"/>
      <c r="L10" s="115"/>
      <c r="M10" s="117"/>
    </row>
    <row r="11" spans="1:13" ht="12.75">
      <c r="A11" s="94">
        <v>11</v>
      </c>
      <c r="B11" s="82" t="s">
        <v>12</v>
      </c>
      <c r="C11" s="62"/>
      <c r="D11" s="55">
        <v>3314</v>
      </c>
      <c r="E11" s="86">
        <v>30500</v>
      </c>
      <c r="F11" s="49">
        <v>30494.29</v>
      </c>
      <c r="G11" s="45">
        <f t="shared" si="0"/>
        <v>0.9998127868852459</v>
      </c>
      <c r="I11" s="52"/>
      <c r="J11" s="117"/>
      <c r="K11" s="117"/>
      <c r="L11" s="117"/>
      <c r="M11" s="117"/>
    </row>
    <row r="12" spans="1:13" ht="12.75">
      <c r="A12" s="94">
        <v>12</v>
      </c>
      <c r="B12" s="82" t="s">
        <v>28</v>
      </c>
      <c r="C12" s="61"/>
      <c r="D12" s="54">
        <v>3392</v>
      </c>
      <c r="E12" s="86">
        <v>550000</v>
      </c>
      <c r="F12" s="49">
        <v>422560.16</v>
      </c>
      <c r="G12" s="45">
        <f t="shared" si="0"/>
        <v>0.7682912</v>
      </c>
      <c r="I12" s="52"/>
      <c r="J12" s="59"/>
      <c r="K12" s="117"/>
      <c r="L12" s="117"/>
      <c r="M12" s="117"/>
    </row>
    <row r="13" spans="1:13" ht="12.75">
      <c r="A13" s="94">
        <v>13</v>
      </c>
      <c r="B13" s="82" t="s">
        <v>14</v>
      </c>
      <c r="C13" s="61"/>
      <c r="D13" s="54">
        <v>3319</v>
      </c>
      <c r="E13" s="86">
        <v>330000</v>
      </c>
      <c r="F13" s="49">
        <v>329561.5</v>
      </c>
      <c r="G13" s="45">
        <f t="shared" si="0"/>
        <v>0.9986712121212121</v>
      </c>
      <c r="I13" s="132"/>
      <c r="J13" s="117"/>
      <c r="K13" s="60"/>
      <c r="L13" s="60"/>
      <c r="M13" s="117"/>
    </row>
    <row r="14" spans="1:13" ht="12.75">
      <c r="A14" s="94">
        <v>14</v>
      </c>
      <c r="B14" s="82" t="s">
        <v>64</v>
      </c>
      <c r="C14" s="61"/>
      <c r="D14" s="54">
        <v>3349</v>
      </c>
      <c r="E14" s="86">
        <v>10000</v>
      </c>
      <c r="F14" s="49">
        <v>8752</v>
      </c>
      <c r="G14" s="45">
        <f t="shared" si="0"/>
        <v>0.8752</v>
      </c>
      <c r="I14" s="52"/>
      <c r="J14" s="117"/>
      <c r="K14" s="117"/>
      <c r="L14" s="117"/>
      <c r="M14" s="117"/>
    </row>
    <row r="15" spans="1:13" ht="12.75">
      <c r="A15" s="94">
        <v>15</v>
      </c>
      <c r="B15" s="82" t="s">
        <v>29</v>
      </c>
      <c r="C15" s="61"/>
      <c r="D15" s="54">
        <v>3319</v>
      </c>
      <c r="E15" s="86">
        <v>15000</v>
      </c>
      <c r="F15" s="49">
        <v>6924</v>
      </c>
      <c r="G15" s="45">
        <f t="shared" si="0"/>
        <v>0.4616</v>
      </c>
      <c r="I15" s="52"/>
      <c r="J15" s="117"/>
      <c r="K15" s="117"/>
      <c r="L15" s="117"/>
      <c r="M15" s="117"/>
    </row>
    <row r="16" spans="1:13" ht="12.75">
      <c r="A16" s="94">
        <v>16</v>
      </c>
      <c r="B16" s="82" t="s">
        <v>30</v>
      </c>
      <c r="C16" s="61"/>
      <c r="D16" s="54">
        <v>3341</v>
      </c>
      <c r="E16" s="86">
        <v>30000</v>
      </c>
      <c r="F16" s="48"/>
      <c r="G16" s="45">
        <f>F16/E16</f>
        <v>0</v>
      </c>
      <c r="I16" s="52"/>
      <c r="J16" s="117"/>
      <c r="K16" s="117"/>
      <c r="L16" s="117"/>
      <c r="M16" s="117"/>
    </row>
    <row r="17" spans="1:13" ht="12.75">
      <c r="A17" s="94">
        <v>17</v>
      </c>
      <c r="B17" s="82" t="s">
        <v>31</v>
      </c>
      <c r="C17" s="61"/>
      <c r="D17" s="54">
        <v>3399</v>
      </c>
      <c r="E17" s="86">
        <v>45000</v>
      </c>
      <c r="F17" s="49">
        <v>39824</v>
      </c>
      <c r="G17" s="45">
        <f t="shared" si="0"/>
        <v>0.8849777777777778</v>
      </c>
      <c r="I17" s="52"/>
      <c r="J17" s="117"/>
      <c r="K17" s="117"/>
      <c r="L17" s="117"/>
      <c r="M17" s="117"/>
    </row>
    <row r="18" spans="1:13" ht="12.75">
      <c r="A18" s="94">
        <v>18</v>
      </c>
      <c r="B18" s="82" t="s">
        <v>15</v>
      </c>
      <c r="C18" s="61"/>
      <c r="D18" s="54">
        <v>3511</v>
      </c>
      <c r="E18" s="87">
        <v>150000</v>
      </c>
      <c r="F18" s="49">
        <v>41266.64</v>
      </c>
      <c r="G18" s="45">
        <f t="shared" si="0"/>
        <v>0.2751109333333333</v>
      </c>
      <c r="I18" s="52"/>
      <c r="J18" s="117"/>
      <c r="K18" s="117"/>
      <c r="L18" s="117"/>
      <c r="M18" s="117"/>
    </row>
    <row r="19" spans="1:13" ht="12.75">
      <c r="A19" s="94">
        <v>19</v>
      </c>
      <c r="B19" s="82" t="s">
        <v>16</v>
      </c>
      <c r="C19" s="61"/>
      <c r="D19" s="54">
        <v>3612</v>
      </c>
      <c r="E19" s="86">
        <v>520000</v>
      </c>
      <c r="F19" s="49">
        <v>519057.38</v>
      </c>
      <c r="G19" s="45">
        <f t="shared" si="0"/>
        <v>0.9981872692307693</v>
      </c>
      <c r="I19" s="132"/>
      <c r="J19" s="117"/>
      <c r="K19" s="60"/>
      <c r="L19" s="60"/>
      <c r="M19" s="117"/>
    </row>
    <row r="20" spans="1:13" ht="12.75">
      <c r="A20" s="94">
        <v>20</v>
      </c>
      <c r="B20" s="82" t="s">
        <v>32</v>
      </c>
      <c r="C20" s="61"/>
      <c r="D20" s="54">
        <v>3631</v>
      </c>
      <c r="E20" s="86">
        <v>500000</v>
      </c>
      <c r="F20" s="49">
        <v>436880.93</v>
      </c>
      <c r="G20" s="45">
        <f t="shared" si="0"/>
        <v>0.87376186</v>
      </c>
      <c r="I20" s="52"/>
      <c r="J20" s="117"/>
      <c r="K20" s="117"/>
      <c r="L20" s="117"/>
      <c r="M20" s="117"/>
    </row>
    <row r="21" spans="1:13" ht="12.75">
      <c r="A21" s="94">
        <v>21</v>
      </c>
      <c r="B21" s="82" t="s">
        <v>33</v>
      </c>
      <c r="C21" s="61"/>
      <c r="D21" s="54">
        <v>3632</v>
      </c>
      <c r="E21" s="86">
        <v>146000</v>
      </c>
      <c r="F21" s="49">
        <v>145490.25</v>
      </c>
      <c r="G21" s="45">
        <f t="shared" si="0"/>
        <v>0.9965085616438356</v>
      </c>
      <c r="I21" s="52"/>
      <c r="J21" s="117"/>
      <c r="K21" s="117"/>
      <c r="L21" s="117"/>
      <c r="M21" s="117"/>
    </row>
    <row r="22" spans="1:13" ht="12.75">
      <c r="A22" s="94">
        <v>22</v>
      </c>
      <c r="B22" s="82" t="s">
        <v>0</v>
      </c>
      <c r="C22" s="63"/>
      <c r="D22" s="56">
        <v>3639</v>
      </c>
      <c r="E22" s="86">
        <v>1415000</v>
      </c>
      <c r="F22" s="49">
        <v>1090997.04</v>
      </c>
      <c r="G22" s="45">
        <f t="shared" si="0"/>
        <v>0.7710226431095407</v>
      </c>
      <c r="H22" s="40"/>
      <c r="I22" s="132"/>
      <c r="J22" s="117"/>
      <c r="K22" s="60"/>
      <c r="L22" s="60"/>
      <c r="M22" s="52"/>
    </row>
    <row r="23" spans="1:13" ht="12.75">
      <c r="A23" s="94">
        <v>23</v>
      </c>
      <c r="B23" s="82" t="s">
        <v>34</v>
      </c>
      <c r="C23" s="61"/>
      <c r="D23" s="54">
        <v>3722.3725</v>
      </c>
      <c r="E23" s="87">
        <v>1300000</v>
      </c>
      <c r="F23" s="49">
        <v>1226910.24</v>
      </c>
      <c r="G23" s="45">
        <f t="shared" si="0"/>
        <v>0.9437771076923077</v>
      </c>
      <c r="H23" s="40"/>
      <c r="I23" s="52"/>
      <c r="J23" s="117"/>
      <c r="K23" s="117"/>
      <c r="L23" s="117"/>
      <c r="M23" s="52"/>
    </row>
    <row r="24" spans="1:13" ht="12.75">
      <c r="A24" s="94">
        <v>24</v>
      </c>
      <c r="B24" s="82" t="s">
        <v>35</v>
      </c>
      <c r="C24" s="61"/>
      <c r="D24" s="54">
        <v>4351.4356</v>
      </c>
      <c r="E24" s="86">
        <v>450000</v>
      </c>
      <c r="F24" s="49">
        <v>301615.01</v>
      </c>
      <c r="G24" s="45">
        <f t="shared" si="0"/>
        <v>0.6702555777777778</v>
      </c>
      <c r="H24" s="40"/>
      <c r="I24" s="52"/>
      <c r="J24" s="117"/>
      <c r="K24" s="117"/>
      <c r="L24" s="117"/>
      <c r="M24" s="52"/>
    </row>
    <row r="25" spans="1:13" ht="12.75">
      <c r="A25" s="94">
        <v>25</v>
      </c>
      <c r="B25" s="82" t="s">
        <v>36</v>
      </c>
      <c r="C25" s="61"/>
      <c r="D25" s="54">
        <v>5512</v>
      </c>
      <c r="E25" s="86">
        <v>6800000</v>
      </c>
      <c r="F25" s="49">
        <v>6433261.12</v>
      </c>
      <c r="G25" s="45">
        <f t="shared" si="0"/>
        <v>0.9460678117647059</v>
      </c>
      <c r="H25" s="40"/>
      <c r="I25" s="52"/>
      <c r="J25" s="117"/>
      <c r="K25" s="117"/>
      <c r="L25" s="117"/>
      <c r="M25" s="117"/>
    </row>
    <row r="26" spans="1:13" ht="12.75">
      <c r="A26" s="94">
        <v>26</v>
      </c>
      <c r="B26" s="82" t="s">
        <v>37</v>
      </c>
      <c r="C26" s="61"/>
      <c r="D26" s="54">
        <v>6112</v>
      </c>
      <c r="E26" s="86">
        <v>990000</v>
      </c>
      <c r="F26" s="49">
        <v>903448</v>
      </c>
      <c r="G26" s="45">
        <f t="shared" si="0"/>
        <v>0.9125737373737374</v>
      </c>
      <c r="H26" s="40"/>
      <c r="I26" s="52"/>
      <c r="J26" s="117"/>
      <c r="K26" s="117"/>
      <c r="L26" s="117"/>
      <c r="M26" s="117"/>
    </row>
    <row r="27" spans="1:14" ht="12.75">
      <c r="A27" s="94">
        <v>27</v>
      </c>
      <c r="B27" s="82" t="s">
        <v>38</v>
      </c>
      <c r="C27" s="61"/>
      <c r="D27" s="58" t="s">
        <v>89</v>
      </c>
      <c r="E27" s="86">
        <v>2710000</v>
      </c>
      <c r="F27" s="49">
        <v>2511495.18</v>
      </c>
      <c r="G27" s="45">
        <f t="shared" si="0"/>
        <v>0.9267509889298894</v>
      </c>
      <c r="H27" s="40"/>
      <c r="I27" s="131"/>
      <c r="J27" s="117"/>
      <c r="K27" s="60"/>
      <c r="L27" s="60"/>
      <c r="M27" s="117"/>
      <c r="N27" s="40"/>
    </row>
    <row r="28" spans="1:13" ht="12.75">
      <c r="A28" s="94">
        <v>28</v>
      </c>
      <c r="B28" s="82" t="s">
        <v>47</v>
      </c>
      <c r="C28" s="61"/>
      <c r="D28" s="54">
        <v>3639</v>
      </c>
      <c r="E28" s="87">
        <v>1200000</v>
      </c>
      <c r="F28" s="49">
        <v>690214.49</v>
      </c>
      <c r="G28" s="45">
        <f t="shared" si="0"/>
        <v>0.5751787416666666</v>
      </c>
      <c r="H28" s="40"/>
      <c r="I28" s="52"/>
      <c r="J28" s="59"/>
      <c r="K28" s="117"/>
      <c r="L28" s="117"/>
      <c r="M28" s="117"/>
    </row>
    <row r="29" spans="1:14" ht="12.75">
      <c r="A29" s="94">
        <v>29</v>
      </c>
      <c r="B29" s="82" t="s">
        <v>92</v>
      </c>
      <c r="C29" s="61"/>
      <c r="D29" s="54">
        <v>6402</v>
      </c>
      <c r="E29" s="86">
        <v>120000</v>
      </c>
      <c r="F29" s="49">
        <v>115053</v>
      </c>
      <c r="G29" s="45">
        <f t="shared" si="0"/>
        <v>0.958775</v>
      </c>
      <c r="H29" s="40"/>
      <c r="I29" s="78"/>
      <c r="J29" s="59"/>
      <c r="K29" s="60"/>
      <c r="L29" s="77"/>
      <c r="M29" s="117"/>
      <c r="N29" s="40"/>
    </row>
    <row r="30" spans="1:13" ht="12.75">
      <c r="A30" s="94">
        <v>30</v>
      </c>
      <c r="B30" s="82" t="s">
        <v>115</v>
      </c>
      <c r="C30" s="61"/>
      <c r="D30" s="54">
        <v>6171</v>
      </c>
      <c r="E30" s="86">
        <v>70000</v>
      </c>
      <c r="F30" s="49">
        <v>18004</v>
      </c>
      <c r="G30" s="45">
        <f t="shared" si="0"/>
        <v>0.2572</v>
      </c>
      <c r="H30" s="40"/>
      <c r="I30" s="52"/>
      <c r="J30" s="59"/>
      <c r="K30" s="117"/>
      <c r="L30" s="119"/>
      <c r="M30" s="117"/>
    </row>
    <row r="31" spans="1:13" ht="12.75">
      <c r="A31" s="94">
        <v>31</v>
      </c>
      <c r="B31" s="82" t="s">
        <v>39</v>
      </c>
      <c r="C31" s="61"/>
      <c r="D31" s="54">
        <v>3429.4379</v>
      </c>
      <c r="E31" s="86">
        <v>350000</v>
      </c>
      <c r="F31" s="49">
        <v>169024</v>
      </c>
      <c r="G31" s="45">
        <f t="shared" si="0"/>
        <v>0.4829257142857143</v>
      </c>
      <c r="H31" s="40"/>
      <c r="I31" s="52"/>
      <c r="J31" s="117"/>
      <c r="K31" s="117"/>
      <c r="L31" s="117"/>
      <c r="M31" s="117"/>
    </row>
    <row r="32" spans="1:13" ht="12.75">
      <c r="A32" s="94">
        <v>32</v>
      </c>
      <c r="B32" s="82" t="s">
        <v>40</v>
      </c>
      <c r="C32" s="61"/>
      <c r="D32" s="54">
        <v>6399</v>
      </c>
      <c r="E32" s="86">
        <v>950000</v>
      </c>
      <c r="F32" s="50">
        <v>519388.73</v>
      </c>
      <c r="G32" s="45">
        <f t="shared" si="0"/>
        <v>0.5467249789473684</v>
      </c>
      <c r="H32" s="40"/>
      <c r="I32" s="52"/>
      <c r="J32" s="117"/>
      <c r="K32" s="117"/>
      <c r="L32" s="117"/>
      <c r="M32" s="117"/>
    </row>
    <row r="33" spans="1:13" ht="12.75">
      <c r="A33" s="94">
        <v>33</v>
      </c>
      <c r="B33" s="82" t="s">
        <v>41</v>
      </c>
      <c r="C33" s="61"/>
      <c r="D33" s="54">
        <v>3612</v>
      </c>
      <c r="E33" s="86">
        <v>270000</v>
      </c>
      <c r="F33" s="50">
        <v>220618.99</v>
      </c>
      <c r="G33" s="45">
        <f t="shared" si="0"/>
        <v>0.8171073703703703</v>
      </c>
      <c r="H33" s="40"/>
      <c r="I33" s="116"/>
      <c r="J33" s="59"/>
      <c r="K33" s="117"/>
      <c r="L33" s="117"/>
      <c r="M33" s="117"/>
    </row>
    <row r="34" spans="1:13" ht="12.75">
      <c r="A34" s="94">
        <v>34</v>
      </c>
      <c r="B34" s="82" t="s">
        <v>42</v>
      </c>
      <c r="C34" s="61"/>
      <c r="D34" s="54">
        <v>6320</v>
      </c>
      <c r="E34" s="88">
        <v>180000</v>
      </c>
      <c r="F34" s="50">
        <v>168928</v>
      </c>
      <c r="G34" s="45">
        <f t="shared" si="0"/>
        <v>0.9384888888888889</v>
      </c>
      <c r="H34" s="40"/>
      <c r="I34" s="52"/>
      <c r="J34" s="117"/>
      <c r="K34" s="117"/>
      <c r="L34" s="117"/>
      <c r="M34" s="117"/>
    </row>
    <row r="35" spans="1:13" ht="12.75">
      <c r="A35" s="94">
        <v>35</v>
      </c>
      <c r="B35" s="83" t="s">
        <v>43</v>
      </c>
      <c r="C35" s="63"/>
      <c r="D35" s="56">
        <v>3639</v>
      </c>
      <c r="E35" s="86">
        <v>1750000</v>
      </c>
      <c r="F35" s="50">
        <v>1722052</v>
      </c>
      <c r="G35" s="45">
        <f t="shared" si="0"/>
        <v>0.9840297142857143</v>
      </c>
      <c r="H35" s="40"/>
      <c r="I35" s="52"/>
      <c r="J35" s="120"/>
      <c r="K35" s="117"/>
      <c r="L35" s="117"/>
      <c r="M35" s="117"/>
    </row>
    <row r="36" spans="1:13" ht="12.75">
      <c r="A36" s="94">
        <v>36</v>
      </c>
      <c r="B36" s="82" t="s">
        <v>51</v>
      </c>
      <c r="C36" s="61"/>
      <c r="D36" s="54">
        <v>3119</v>
      </c>
      <c r="E36" s="88">
        <v>505000</v>
      </c>
      <c r="F36" s="50">
        <v>504942.4</v>
      </c>
      <c r="G36" s="45">
        <f t="shared" si="0"/>
        <v>0.9998859405940594</v>
      </c>
      <c r="H36" s="40"/>
      <c r="I36" s="116"/>
      <c r="J36" s="120"/>
      <c r="K36" s="59"/>
      <c r="L36" s="116"/>
      <c r="M36" s="117"/>
    </row>
    <row r="37" spans="1:13" ht="12.75">
      <c r="A37" s="94">
        <v>37</v>
      </c>
      <c r="B37" s="82" t="s">
        <v>1</v>
      </c>
      <c r="C37" s="61"/>
      <c r="D37" s="54">
        <v>2141</v>
      </c>
      <c r="E37" s="89">
        <v>250000</v>
      </c>
      <c r="F37" s="50">
        <v>157669.5</v>
      </c>
      <c r="G37" s="45">
        <f t="shared" si="0"/>
        <v>0.630678</v>
      </c>
      <c r="I37" s="52"/>
      <c r="J37" s="121"/>
      <c r="K37" s="117"/>
      <c r="L37" s="117"/>
      <c r="M37" s="117"/>
    </row>
    <row r="38" spans="1:13" ht="12.75">
      <c r="A38" s="94">
        <v>38</v>
      </c>
      <c r="B38" s="82" t="s">
        <v>25</v>
      </c>
      <c r="C38" s="61"/>
      <c r="D38" s="54">
        <v>2219</v>
      </c>
      <c r="E38" s="89">
        <v>140000</v>
      </c>
      <c r="F38" s="50">
        <v>132077.5</v>
      </c>
      <c r="G38" s="45">
        <f t="shared" si="0"/>
        <v>0.9434107142857143</v>
      </c>
      <c r="H38" s="40"/>
      <c r="I38" s="52"/>
      <c r="J38" s="59"/>
      <c r="K38" s="117"/>
      <c r="L38" s="117"/>
      <c r="M38" s="117"/>
    </row>
    <row r="39" spans="1:13" ht="12.75">
      <c r="A39" s="94">
        <v>42</v>
      </c>
      <c r="B39" s="82" t="s">
        <v>48</v>
      </c>
      <c r="C39" s="61"/>
      <c r="D39" s="54">
        <v>3611</v>
      </c>
      <c r="E39" s="89">
        <v>150000</v>
      </c>
      <c r="F39" s="50"/>
      <c r="G39" s="45">
        <f t="shared" si="0"/>
        <v>0</v>
      </c>
      <c r="H39" s="40"/>
      <c r="I39" s="52"/>
      <c r="J39" s="117"/>
      <c r="K39" s="117"/>
      <c r="L39" s="117"/>
      <c r="M39" s="117"/>
    </row>
    <row r="40" spans="1:13" ht="12.75">
      <c r="A40" s="94">
        <v>44</v>
      </c>
      <c r="B40" s="83" t="s">
        <v>66</v>
      </c>
      <c r="C40" s="61"/>
      <c r="D40" s="54">
        <v>3391</v>
      </c>
      <c r="E40" s="89">
        <v>75000</v>
      </c>
      <c r="F40" s="50">
        <v>74741.28</v>
      </c>
      <c r="G40" s="45">
        <f t="shared" si="0"/>
        <v>0.9965504</v>
      </c>
      <c r="H40" s="40"/>
      <c r="I40" s="52"/>
      <c r="J40" s="117"/>
      <c r="K40" s="117"/>
      <c r="L40" s="117"/>
      <c r="M40" s="117"/>
    </row>
    <row r="41" spans="1:13" ht="12.75">
      <c r="A41" s="94">
        <v>49</v>
      </c>
      <c r="B41" s="82" t="s">
        <v>86</v>
      </c>
      <c r="C41" s="64"/>
      <c r="D41" s="57">
        <v>2310</v>
      </c>
      <c r="E41" s="90">
        <v>250000</v>
      </c>
      <c r="F41" s="51">
        <v>221755.51</v>
      </c>
      <c r="G41" s="46">
        <f t="shared" si="0"/>
        <v>0.8870220400000001</v>
      </c>
      <c r="H41" s="40"/>
      <c r="I41" s="52"/>
      <c r="J41" s="59"/>
      <c r="K41" s="117"/>
      <c r="L41" s="117"/>
      <c r="M41" s="117"/>
    </row>
    <row r="42" spans="1:13" ht="12.75">
      <c r="A42" s="94">
        <v>50</v>
      </c>
      <c r="B42" s="82" t="s">
        <v>93</v>
      </c>
      <c r="C42" s="64"/>
      <c r="D42" s="57">
        <v>3639</v>
      </c>
      <c r="E42" s="90">
        <v>285000</v>
      </c>
      <c r="F42" s="51">
        <v>118580</v>
      </c>
      <c r="G42" s="46">
        <f aca="true" t="shared" si="1" ref="G42:G48">F42/E42</f>
        <v>0.4160701754385965</v>
      </c>
      <c r="H42" s="40"/>
      <c r="I42" s="52"/>
      <c r="J42" s="59"/>
      <c r="K42" s="117"/>
      <c r="L42" s="117"/>
      <c r="M42" s="117"/>
    </row>
    <row r="43" spans="1:13" ht="12.75">
      <c r="A43" s="94">
        <v>51</v>
      </c>
      <c r="B43" s="82" t="s">
        <v>85</v>
      </c>
      <c r="C43" s="61"/>
      <c r="D43" s="54">
        <v>5212</v>
      </c>
      <c r="E43" s="91">
        <v>50000</v>
      </c>
      <c r="F43" s="50">
        <v>3065.05</v>
      </c>
      <c r="G43" s="45">
        <f t="shared" si="1"/>
        <v>0.061301</v>
      </c>
      <c r="H43" s="40"/>
      <c r="I43" s="52"/>
      <c r="J43" s="59"/>
      <c r="K43" s="117"/>
      <c r="L43" s="117"/>
      <c r="M43" s="117"/>
    </row>
    <row r="44" spans="1:13" ht="12.75">
      <c r="A44" s="95">
        <v>43</v>
      </c>
      <c r="B44" s="84" t="s">
        <v>94</v>
      </c>
      <c r="C44" s="20"/>
      <c r="D44" s="79">
        <v>2310.6402</v>
      </c>
      <c r="E44" s="92">
        <v>199600</v>
      </c>
      <c r="F44" s="80">
        <v>50000</v>
      </c>
      <c r="G44" s="81">
        <f t="shared" si="1"/>
        <v>0.250501002004008</v>
      </c>
      <c r="H44" s="40"/>
      <c r="I44" s="78"/>
      <c r="J44" s="59"/>
      <c r="K44" s="117"/>
      <c r="L44" s="117"/>
      <c r="M44" s="117"/>
    </row>
    <row r="45" spans="1:13" ht="12.75">
      <c r="A45" s="94">
        <v>44</v>
      </c>
      <c r="B45" s="82" t="s">
        <v>82</v>
      </c>
      <c r="C45" s="61"/>
      <c r="D45" s="54">
        <v>3111</v>
      </c>
      <c r="E45" s="91">
        <v>19000</v>
      </c>
      <c r="F45" s="50">
        <v>18755</v>
      </c>
      <c r="G45" s="45">
        <f t="shared" si="1"/>
        <v>0.9871052631578947</v>
      </c>
      <c r="H45" s="40"/>
      <c r="I45" s="116"/>
      <c r="J45" s="59"/>
      <c r="K45" s="117"/>
      <c r="L45" s="117"/>
      <c r="M45" s="117"/>
    </row>
    <row r="46" spans="1:13" ht="12.75">
      <c r="A46" s="94">
        <v>45</v>
      </c>
      <c r="B46" s="82" t="s">
        <v>99</v>
      </c>
      <c r="C46" s="61"/>
      <c r="D46" s="54">
        <v>3111</v>
      </c>
      <c r="E46" s="91">
        <v>9000</v>
      </c>
      <c r="F46" s="50">
        <v>9000</v>
      </c>
      <c r="G46" s="45">
        <f t="shared" si="1"/>
        <v>1</v>
      </c>
      <c r="H46" s="40"/>
      <c r="I46" s="116"/>
      <c r="J46" s="59"/>
      <c r="K46" s="117"/>
      <c r="L46" s="117"/>
      <c r="M46" s="117"/>
    </row>
    <row r="47" spans="1:13" ht="12.75">
      <c r="A47" s="95">
        <v>47</v>
      </c>
      <c r="B47" s="84" t="s">
        <v>103</v>
      </c>
      <c r="C47" s="61"/>
      <c r="D47" s="57">
        <v>3726</v>
      </c>
      <c r="E47" s="114">
        <v>1990000</v>
      </c>
      <c r="F47" s="51">
        <v>1955602</v>
      </c>
      <c r="G47" s="46">
        <f t="shared" si="1"/>
        <v>0.9827145728643216</v>
      </c>
      <c r="H47" s="40"/>
      <c r="I47" s="78"/>
      <c r="J47" s="59"/>
      <c r="K47" s="117"/>
      <c r="L47" s="117"/>
      <c r="M47" s="117"/>
    </row>
    <row r="48" spans="1:13" ht="13.5" thickBot="1">
      <c r="A48" s="95">
        <v>48</v>
      </c>
      <c r="B48" s="84" t="s">
        <v>102</v>
      </c>
      <c r="C48" s="64"/>
      <c r="D48" s="57">
        <v>3745</v>
      </c>
      <c r="E48" s="114">
        <v>60000</v>
      </c>
      <c r="F48" s="51">
        <v>44429.08</v>
      </c>
      <c r="G48" s="46">
        <f t="shared" si="1"/>
        <v>0.7404846666666667</v>
      </c>
      <c r="H48" s="40"/>
      <c r="I48" s="78"/>
      <c r="J48" s="59"/>
      <c r="K48" s="117"/>
      <c r="L48" s="117"/>
      <c r="M48" s="117"/>
    </row>
    <row r="49" spans="1:14" ht="15.75" thickBot="1">
      <c r="A49" s="76">
        <v>49</v>
      </c>
      <c r="B49" s="147" t="s">
        <v>127</v>
      </c>
      <c r="C49" s="148"/>
      <c r="D49" s="53"/>
      <c r="E49" s="158">
        <f>SUM(E2:E48)</f>
        <v>35543982</v>
      </c>
      <c r="F49" s="157">
        <f>SUM(F2:F48)</f>
        <v>31530412.27</v>
      </c>
      <c r="G49" s="136">
        <f t="shared" si="0"/>
        <v>0.8870815956974095</v>
      </c>
      <c r="I49" s="116"/>
      <c r="J49" s="117"/>
      <c r="K49" s="117"/>
      <c r="L49" s="117"/>
      <c r="M49" s="122"/>
      <c r="N49" s="47"/>
    </row>
    <row r="50" spans="1:14" ht="16.5" thickBot="1">
      <c r="A50" s="150">
        <v>50</v>
      </c>
      <c r="B50" s="153" t="s">
        <v>100</v>
      </c>
      <c r="C50" s="146"/>
      <c r="D50" s="154">
        <v>6330</v>
      </c>
      <c r="E50" s="156"/>
      <c r="F50" s="149">
        <v>15602710</v>
      </c>
      <c r="G50" s="43"/>
      <c r="I50" s="116"/>
      <c r="J50" s="117"/>
      <c r="K50" s="117"/>
      <c r="L50" s="117"/>
      <c r="M50" s="122"/>
      <c r="N50" s="47"/>
    </row>
    <row r="51" spans="1:14" ht="16.5" thickBot="1">
      <c r="A51" s="151">
        <v>51</v>
      </c>
      <c r="B51" s="171" t="s">
        <v>129</v>
      </c>
      <c r="C51" s="161"/>
      <c r="D51" s="162"/>
      <c r="E51" s="163">
        <f>SUM(E49:E50)</f>
        <v>35543982</v>
      </c>
      <c r="F51" s="170">
        <f>SUM(F49:F50)</f>
        <v>47133122.269999996</v>
      </c>
      <c r="G51" s="164">
        <f>F51/E51</f>
        <v>1.326050701634949</v>
      </c>
      <c r="I51" s="116"/>
      <c r="J51" s="117"/>
      <c r="K51" s="117"/>
      <c r="L51" s="117"/>
      <c r="M51" s="122"/>
      <c r="N51" s="47"/>
    </row>
    <row r="52" spans="1:13" ht="15" thickBot="1">
      <c r="A52" s="152">
        <v>52</v>
      </c>
      <c r="B52" s="165" t="s">
        <v>81</v>
      </c>
      <c r="C52" s="166"/>
      <c r="D52" s="167"/>
      <c r="E52" s="168">
        <v>923000</v>
      </c>
      <c r="F52" s="149">
        <v>922181.45</v>
      </c>
      <c r="G52" s="169">
        <f t="shared" si="0"/>
        <v>0.9991131635969663</v>
      </c>
      <c r="I52" s="52"/>
      <c r="J52" s="59"/>
      <c r="K52" s="117"/>
      <c r="L52" s="117"/>
      <c r="M52" s="117"/>
    </row>
    <row r="53" spans="1:13" ht="16.5" thickBot="1">
      <c r="A53" s="152">
        <v>53</v>
      </c>
      <c r="B53" s="172" t="s">
        <v>65</v>
      </c>
      <c r="C53" s="17"/>
      <c r="D53" s="155"/>
      <c r="E53" s="160">
        <f>SUM(E51:E52)</f>
        <v>36466982</v>
      </c>
      <c r="F53" s="159">
        <f>SUM(F51:F52)</f>
        <v>48055303.72</v>
      </c>
      <c r="G53" s="72">
        <f>F53/E53</f>
        <v>1.3177757270947181</v>
      </c>
      <c r="I53" s="52"/>
      <c r="J53" s="117"/>
      <c r="K53" s="117"/>
      <c r="L53" s="117"/>
      <c r="M53" s="117"/>
    </row>
    <row r="54" spans="3:13" ht="12.75">
      <c r="C54" s="33"/>
      <c r="D54" s="33"/>
      <c r="E54" s="35"/>
      <c r="F54" s="30"/>
      <c r="G54"/>
      <c r="H54" s="39"/>
      <c r="I54" s="117"/>
      <c r="J54" s="117"/>
      <c r="K54" s="117"/>
      <c r="L54" s="117"/>
      <c r="M54" s="117"/>
    </row>
    <row r="55" spans="1:5" ht="12.75">
      <c r="A55" s="175" t="s">
        <v>131</v>
      </c>
      <c r="B55" s="176"/>
      <c r="C55" s="176"/>
      <c r="D55" s="176"/>
      <c r="E55" s="177"/>
    </row>
    <row r="56" ht="12.75">
      <c r="A56" t="s">
        <v>132</v>
      </c>
    </row>
    <row r="57" ht="12.75">
      <c r="A57" t="s">
        <v>133</v>
      </c>
    </row>
    <row r="58" ht="12.75">
      <c r="A58" t="s">
        <v>134</v>
      </c>
    </row>
    <row r="59" ht="12.75">
      <c r="A59" t="s">
        <v>135</v>
      </c>
    </row>
    <row r="60" ht="12.75">
      <c r="A60" t="s">
        <v>136</v>
      </c>
    </row>
    <row r="61" spans="1:7" ht="12.75">
      <c r="A61" s="173" t="s">
        <v>137</v>
      </c>
      <c r="B61" s="6"/>
      <c r="C61" s="6"/>
      <c r="D61" s="6"/>
      <c r="E61" s="34"/>
      <c r="F61" s="174"/>
      <c r="G61" s="6"/>
    </row>
  </sheetData>
  <sheetProtection/>
  <printOptions/>
  <pageMargins left="0.2362204724409449" right="0.2362204724409449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2016-03-18T08:08:10Z</cp:lastPrinted>
  <dcterms:created xsi:type="dcterms:W3CDTF">2006-03-17T07:32:00Z</dcterms:created>
  <dcterms:modified xsi:type="dcterms:W3CDTF">2016-03-18T08:32:05Z</dcterms:modified>
  <cp:category/>
  <cp:version/>
  <cp:contentType/>
  <cp:contentStatus/>
</cp:coreProperties>
</file>